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5.adm.us.edu.pl\Redirect\krzan\Desktop\"/>
    </mc:Choice>
  </mc:AlternateContent>
  <xr:revisionPtr revIDLastSave="0" documentId="13_ncr:1_{9397827A-7703-4E30-B2F7-EB8D443453FD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Tabela opłat" sheetId="4" r:id="rId1"/>
    <sheet name="Arkusz1" sheetId="3" r:id="rId2"/>
  </sheets>
  <definedNames>
    <definedName name="_xlnm._FilterDatabase" localSheetId="0" hidden="1">'Tabela opłat'!$D$8:$Q$155</definedName>
    <definedName name="_xlnm.Print_Area" localSheetId="0">'Tabela opłat'!$C$1:$Q$162</definedName>
    <definedName name="_xlnm.Print_Titles" localSheetId="0">'Tabela opłat'!$4:$8</definedName>
  </definedNames>
  <calcPr calcId="191029"/>
</workbook>
</file>

<file path=xl/calcChain.xml><?xml version="1.0" encoding="utf-8"?>
<calcChain xmlns="http://schemas.openxmlformats.org/spreadsheetml/2006/main">
  <c r="Q155" i="4" l="1"/>
  <c r="P155" i="4"/>
  <c r="O155" i="4"/>
  <c r="N155" i="4"/>
  <c r="Q154" i="4"/>
  <c r="P154" i="4"/>
  <c r="O154" i="4"/>
  <c r="N154" i="4"/>
  <c r="Q153" i="4"/>
  <c r="P153" i="4"/>
  <c r="O153" i="4"/>
  <c r="N153" i="4"/>
  <c r="Q152" i="4"/>
  <c r="P152" i="4"/>
  <c r="O152" i="4"/>
  <c r="N152" i="4"/>
  <c r="K106" i="4" l="1"/>
  <c r="J106" i="4"/>
  <c r="I106" i="4"/>
  <c r="H106" i="4"/>
  <c r="K105" i="4"/>
  <c r="J105" i="4"/>
  <c r="I105" i="4"/>
  <c r="H105" i="4"/>
  <c r="N120" i="4" l="1"/>
  <c r="O120" i="4"/>
  <c r="P120" i="4"/>
  <c r="Q120" i="4"/>
  <c r="N121" i="4"/>
  <c r="O121" i="4"/>
  <c r="P121" i="4"/>
  <c r="Q121" i="4"/>
  <c r="Q157" i="4"/>
  <c r="P157" i="4"/>
  <c r="O157" i="4"/>
  <c r="N157" i="4"/>
  <c r="Q156" i="4"/>
  <c r="P156" i="4"/>
  <c r="O156" i="4"/>
  <c r="N156" i="4"/>
  <c r="K151" i="4"/>
  <c r="J151" i="4"/>
  <c r="I151" i="4"/>
  <c r="H151" i="4"/>
  <c r="K150" i="4"/>
  <c r="J150" i="4"/>
  <c r="I150" i="4"/>
  <c r="H150" i="4"/>
  <c r="Q149" i="4" l="1"/>
  <c r="P149" i="4"/>
  <c r="O149" i="4"/>
  <c r="N149" i="4"/>
  <c r="K148" i="4"/>
  <c r="J148" i="4"/>
  <c r="I148" i="4"/>
  <c r="H148" i="4"/>
  <c r="Q147" i="4"/>
  <c r="P147" i="4"/>
  <c r="O147" i="4"/>
  <c r="N147" i="4"/>
  <c r="Q146" i="4"/>
  <c r="P146" i="4"/>
  <c r="O146" i="4"/>
  <c r="N146" i="4"/>
  <c r="Q145" i="4"/>
  <c r="P145" i="4"/>
  <c r="O145" i="4"/>
  <c r="N145" i="4"/>
  <c r="Q144" i="4"/>
  <c r="P144" i="4"/>
  <c r="O144" i="4"/>
  <c r="N144" i="4"/>
  <c r="K143" i="4"/>
  <c r="J143" i="4"/>
  <c r="I143" i="4"/>
  <c r="H143" i="4"/>
  <c r="K142" i="4"/>
  <c r="J142" i="4"/>
  <c r="I142" i="4"/>
  <c r="H142" i="4"/>
  <c r="K141" i="4"/>
  <c r="J141" i="4"/>
  <c r="I141" i="4"/>
  <c r="H141" i="4"/>
  <c r="K140" i="4"/>
  <c r="J140" i="4"/>
  <c r="I140" i="4"/>
  <c r="H140" i="4"/>
  <c r="Q139" i="4"/>
  <c r="P139" i="4"/>
  <c r="O139" i="4"/>
  <c r="N139" i="4"/>
  <c r="Q138" i="4"/>
  <c r="P138" i="4"/>
  <c r="O138" i="4"/>
  <c r="N138" i="4"/>
  <c r="Q137" i="4"/>
  <c r="P137" i="4"/>
  <c r="O137" i="4"/>
  <c r="N137" i="4"/>
  <c r="Q136" i="4"/>
  <c r="P136" i="4"/>
  <c r="O136" i="4"/>
  <c r="N136" i="4"/>
  <c r="Q135" i="4"/>
  <c r="P135" i="4"/>
  <c r="O135" i="4"/>
  <c r="N135" i="4"/>
  <c r="Q134" i="4"/>
  <c r="P134" i="4"/>
  <c r="O134" i="4"/>
  <c r="N134" i="4"/>
  <c r="Q133" i="4"/>
  <c r="P133" i="4"/>
  <c r="O133" i="4"/>
  <c r="N133" i="4"/>
  <c r="Q132" i="4"/>
  <c r="P132" i="4"/>
  <c r="O132" i="4"/>
  <c r="N132" i="4"/>
  <c r="Q131" i="4"/>
  <c r="P131" i="4"/>
  <c r="O131" i="4"/>
  <c r="N131" i="4"/>
  <c r="Q130" i="4"/>
  <c r="P130" i="4"/>
  <c r="O130" i="4"/>
  <c r="N130" i="4"/>
  <c r="Q129" i="4"/>
  <c r="P129" i="4"/>
  <c r="O129" i="4"/>
  <c r="N129" i="4"/>
  <c r="Q128" i="4" l="1"/>
  <c r="P128" i="4"/>
  <c r="O128" i="4"/>
  <c r="N128" i="4"/>
  <c r="Q127" i="4"/>
  <c r="P127" i="4"/>
  <c r="O127" i="4"/>
  <c r="N127" i="4"/>
  <c r="K126" i="4"/>
  <c r="J126" i="4"/>
  <c r="I126" i="4"/>
  <c r="H126" i="4"/>
  <c r="Q125" i="4"/>
  <c r="P125" i="4"/>
  <c r="O125" i="4"/>
  <c r="N125" i="4"/>
  <c r="Q124" i="4"/>
  <c r="P124" i="4"/>
  <c r="O124" i="4"/>
  <c r="N124" i="4"/>
  <c r="K123" i="4"/>
  <c r="J123" i="4"/>
  <c r="I123" i="4"/>
  <c r="H123" i="4"/>
  <c r="K122" i="4"/>
  <c r="J122" i="4"/>
  <c r="I122" i="4"/>
  <c r="H122" i="4"/>
  <c r="Q119" i="4"/>
  <c r="P119" i="4"/>
  <c r="O119" i="4"/>
  <c r="N119" i="4"/>
  <c r="Q118" i="4"/>
  <c r="P118" i="4"/>
  <c r="O118" i="4"/>
  <c r="N118" i="4"/>
  <c r="Q117" i="4"/>
  <c r="P117" i="4"/>
  <c r="O117" i="4"/>
  <c r="N117" i="4"/>
  <c r="Q116" i="4"/>
  <c r="P116" i="4"/>
  <c r="O116" i="4"/>
  <c r="N116" i="4"/>
  <c r="K116" i="4"/>
  <c r="J116" i="4"/>
  <c r="I116" i="4"/>
  <c r="H116" i="4"/>
  <c r="Q115" i="4"/>
  <c r="P115" i="4"/>
  <c r="O115" i="4"/>
  <c r="N115" i="4"/>
  <c r="K115" i="4"/>
  <c r="J115" i="4"/>
  <c r="I115" i="4"/>
  <c r="H115" i="4"/>
  <c r="Q114" i="4"/>
  <c r="P114" i="4"/>
  <c r="O114" i="4"/>
  <c r="N114" i="4"/>
  <c r="Q113" i="4"/>
  <c r="P113" i="4"/>
  <c r="O113" i="4"/>
  <c r="N113" i="4"/>
  <c r="Q112" i="4"/>
  <c r="P112" i="4"/>
  <c r="O112" i="4"/>
  <c r="N112" i="4"/>
  <c r="Q111" i="4"/>
  <c r="P111" i="4"/>
  <c r="O111" i="4"/>
  <c r="N111" i="4"/>
  <c r="Q110" i="4"/>
  <c r="P110" i="4"/>
  <c r="O110" i="4"/>
  <c r="N110" i="4"/>
  <c r="Q109" i="4"/>
  <c r="P109" i="4"/>
  <c r="O109" i="4"/>
  <c r="N109" i="4"/>
  <c r="Q108" i="4"/>
  <c r="P108" i="4"/>
  <c r="O108" i="4"/>
  <c r="N108" i="4"/>
  <c r="Q107" i="4"/>
  <c r="P107" i="4"/>
  <c r="O107" i="4"/>
  <c r="N107" i="4"/>
  <c r="Q106" i="4"/>
  <c r="P106" i="4"/>
  <c r="O106" i="4"/>
  <c r="N106" i="4"/>
  <c r="Q105" i="4"/>
  <c r="P105" i="4"/>
  <c r="O105" i="4"/>
  <c r="N105" i="4"/>
  <c r="Q104" i="4"/>
  <c r="P104" i="4"/>
  <c r="O104" i="4"/>
  <c r="N104" i="4"/>
  <c r="Q103" i="4"/>
  <c r="P103" i="4"/>
  <c r="O103" i="4"/>
  <c r="N103" i="4"/>
  <c r="Q102" i="4"/>
  <c r="P102" i="4"/>
  <c r="O102" i="4"/>
  <c r="N102" i="4"/>
  <c r="Q101" i="4"/>
  <c r="P101" i="4"/>
  <c r="O101" i="4"/>
  <c r="N101" i="4"/>
  <c r="Q100" i="4"/>
  <c r="P100" i="4"/>
  <c r="O100" i="4"/>
  <c r="N100" i="4"/>
  <c r="Q99" i="4"/>
  <c r="P99" i="4"/>
  <c r="O99" i="4"/>
  <c r="N99" i="4"/>
  <c r="Q98" i="4"/>
  <c r="P98" i="4"/>
  <c r="O98" i="4"/>
  <c r="N98" i="4"/>
  <c r="Q97" i="4"/>
  <c r="P97" i="4"/>
  <c r="O97" i="4"/>
  <c r="N97" i="4"/>
  <c r="Q75" i="4" l="1"/>
  <c r="P75" i="4"/>
  <c r="O75" i="4"/>
  <c r="N75" i="4"/>
  <c r="Q74" i="4"/>
  <c r="P74" i="4"/>
  <c r="O74" i="4"/>
  <c r="N74" i="4"/>
  <c r="Q73" i="4"/>
  <c r="P73" i="4"/>
  <c r="O73" i="4"/>
  <c r="N73" i="4"/>
  <c r="Q72" i="4"/>
  <c r="P72" i="4"/>
  <c r="O72" i="4"/>
  <c r="N72" i="4"/>
  <c r="Q71" i="4"/>
  <c r="P71" i="4"/>
  <c r="O71" i="4"/>
  <c r="N71" i="4"/>
  <c r="Q70" i="4"/>
  <c r="P70" i="4"/>
  <c r="O70" i="4"/>
  <c r="N70" i="4"/>
  <c r="Q69" i="4"/>
  <c r="P69" i="4"/>
  <c r="O69" i="4"/>
  <c r="N69" i="4"/>
  <c r="Q68" i="4"/>
  <c r="P68" i="4"/>
  <c r="O68" i="4"/>
  <c r="N68" i="4"/>
  <c r="Q67" i="4"/>
  <c r="P67" i="4"/>
  <c r="O67" i="4"/>
  <c r="N67" i="4"/>
  <c r="Q66" i="4"/>
  <c r="P66" i="4"/>
  <c r="O66" i="4"/>
  <c r="N66" i="4"/>
  <c r="Q65" i="4"/>
  <c r="P65" i="4"/>
  <c r="O65" i="4"/>
  <c r="N65" i="4"/>
  <c r="Q64" i="4"/>
  <c r="P64" i="4"/>
  <c r="O64" i="4"/>
  <c r="N64" i="4"/>
  <c r="Q63" i="4"/>
  <c r="P63" i="4"/>
  <c r="O63" i="4"/>
  <c r="N63" i="4"/>
  <c r="Q62" i="4"/>
  <c r="P62" i="4"/>
  <c r="O62" i="4"/>
  <c r="N62" i="4"/>
  <c r="Q61" i="4"/>
  <c r="P61" i="4"/>
  <c r="O61" i="4"/>
  <c r="N61" i="4"/>
  <c r="Q60" i="4"/>
  <c r="P60" i="4"/>
  <c r="O60" i="4"/>
  <c r="N60" i="4"/>
  <c r="Q59" i="4"/>
  <c r="P59" i="4"/>
  <c r="O59" i="4"/>
  <c r="N59" i="4"/>
  <c r="N76" i="4"/>
  <c r="O76" i="4"/>
  <c r="P76" i="4"/>
  <c r="Q76" i="4"/>
  <c r="H77" i="4"/>
  <c r="I77" i="4"/>
  <c r="J77" i="4"/>
  <c r="K77" i="4"/>
  <c r="H78" i="4"/>
  <c r="I78" i="4"/>
  <c r="J78" i="4"/>
  <c r="K78" i="4"/>
  <c r="N79" i="4"/>
  <c r="O79" i="4"/>
  <c r="P79" i="4"/>
  <c r="Q79" i="4"/>
  <c r="H80" i="4"/>
  <c r="I80" i="4"/>
  <c r="J80" i="4"/>
  <c r="K80" i="4"/>
  <c r="H81" i="4"/>
  <c r="I81" i="4"/>
  <c r="J81" i="4"/>
  <c r="K81" i="4"/>
  <c r="H82" i="4"/>
  <c r="I82" i="4"/>
  <c r="J82" i="4"/>
  <c r="K82" i="4"/>
  <c r="H83" i="4"/>
  <c r="I83" i="4"/>
  <c r="J83" i="4"/>
  <c r="K83" i="4"/>
  <c r="H84" i="4"/>
  <c r="I84" i="4"/>
  <c r="J84" i="4"/>
  <c r="K84" i="4"/>
  <c r="H85" i="4"/>
  <c r="I85" i="4"/>
  <c r="J85" i="4"/>
  <c r="K85" i="4"/>
  <c r="H86" i="4"/>
  <c r="I86" i="4"/>
  <c r="J86" i="4"/>
  <c r="K86" i="4"/>
  <c r="N87" i="4"/>
  <c r="O87" i="4"/>
  <c r="P87" i="4"/>
  <c r="Q87" i="4"/>
  <c r="N88" i="4"/>
  <c r="O88" i="4"/>
  <c r="P88" i="4"/>
  <c r="Q88" i="4"/>
  <c r="H89" i="4"/>
  <c r="I89" i="4"/>
  <c r="J89" i="4"/>
  <c r="K89" i="4"/>
  <c r="Q96" i="4"/>
  <c r="P96" i="4"/>
  <c r="O96" i="4"/>
  <c r="N96" i="4"/>
  <c r="Q95" i="4"/>
  <c r="P95" i="4"/>
  <c r="O95" i="4"/>
  <c r="N95" i="4"/>
  <c r="Q91" i="4"/>
  <c r="P91" i="4"/>
  <c r="O91" i="4"/>
  <c r="N91" i="4"/>
  <c r="K94" i="4"/>
  <c r="J94" i="4"/>
  <c r="I94" i="4"/>
  <c r="H94" i="4"/>
  <c r="K93" i="4"/>
  <c r="J93" i="4"/>
  <c r="I93" i="4"/>
  <c r="H93" i="4"/>
  <c r="K92" i="4"/>
  <c r="J92" i="4"/>
  <c r="I92" i="4"/>
  <c r="H92" i="4"/>
  <c r="K90" i="4"/>
  <c r="J90" i="4"/>
  <c r="I90" i="4"/>
  <c r="H90" i="4"/>
  <c r="Q58" i="4"/>
  <c r="P58" i="4"/>
  <c r="O58" i="4"/>
  <c r="N58" i="4"/>
  <c r="Q32" i="4"/>
  <c r="P32" i="4"/>
  <c r="O32" i="4"/>
  <c r="N32" i="4"/>
  <c r="Q31" i="4"/>
  <c r="P31" i="4"/>
  <c r="O31" i="4"/>
  <c r="N31" i="4"/>
  <c r="N18" i="4" l="1"/>
  <c r="O18" i="4"/>
  <c r="P18" i="4"/>
  <c r="Q18" i="4"/>
  <c r="N19" i="4"/>
  <c r="O19" i="4"/>
  <c r="P19" i="4"/>
  <c r="Q19" i="4"/>
  <c r="N12" i="4"/>
  <c r="O12" i="4"/>
  <c r="P12" i="4"/>
  <c r="Q12" i="4"/>
  <c r="N44" i="4"/>
  <c r="O44" i="4"/>
  <c r="P44" i="4"/>
  <c r="Q44" i="4"/>
  <c r="Q57" i="4" l="1"/>
  <c r="P57" i="4"/>
  <c r="O57" i="4"/>
  <c r="N57" i="4"/>
  <c r="Q56" i="4"/>
  <c r="P56" i="4"/>
  <c r="O56" i="4"/>
  <c r="N56" i="4"/>
  <c r="Q55" i="4"/>
  <c r="P55" i="4"/>
  <c r="O55" i="4"/>
  <c r="N55" i="4"/>
  <c r="Q54" i="4"/>
  <c r="P54" i="4"/>
  <c r="O54" i="4"/>
  <c r="N54" i="4"/>
  <c r="Q53" i="4"/>
  <c r="P53" i="4"/>
  <c r="O53" i="4"/>
  <c r="N53" i="4"/>
  <c r="Q52" i="4"/>
  <c r="P52" i="4"/>
  <c r="O52" i="4"/>
  <c r="N52" i="4"/>
  <c r="Q51" i="4"/>
  <c r="P51" i="4"/>
  <c r="O51" i="4"/>
  <c r="N51" i="4"/>
  <c r="Q50" i="4"/>
  <c r="P50" i="4"/>
  <c r="O50" i="4"/>
  <c r="N50" i="4"/>
  <c r="Q49" i="4"/>
  <c r="P49" i="4"/>
  <c r="O49" i="4"/>
  <c r="N49" i="4"/>
  <c r="K48" i="4"/>
  <c r="J48" i="4"/>
  <c r="I48" i="4"/>
  <c r="H48" i="4"/>
  <c r="K47" i="4"/>
  <c r="J47" i="4"/>
  <c r="I47" i="4"/>
  <c r="H47" i="4"/>
  <c r="Q46" i="4"/>
  <c r="P46" i="4"/>
  <c r="O46" i="4"/>
  <c r="N46" i="4"/>
  <c r="Q45" i="4"/>
  <c r="P45" i="4"/>
  <c r="O45" i="4"/>
  <c r="N45" i="4"/>
  <c r="Q43" i="4"/>
  <c r="P43" i="4"/>
  <c r="O43" i="4"/>
  <c r="N43" i="4"/>
  <c r="Q42" i="4"/>
  <c r="P42" i="4"/>
  <c r="O42" i="4"/>
  <c r="N42" i="4"/>
  <c r="Q41" i="4"/>
  <c r="P41" i="4"/>
  <c r="O41" i="4"/>
  <c r="N41" i="4"/>
  <c r="K40" i="4"/>
  <c r="J40" i="4"/>
  <c r="I40" i="4"/>
  <c r="H40" i="4"/>
  <c r="K39" i="4"/>
  <c r="J39" i="4"/>
  <c r="I39" i="4"/>
  <c r="H39" i="4"/>
  <c r="Q38" i="4"/>
  <c r="P38" i="4"/>
  <c r="O38" i="4"/>
  <c r="N38" i="4"/>
  <c r="K37" i="4"/>
  <c r="J37" i="4"/>
  <c r="I37" i="4"/>
  <c r="H37" i="4"/>
  <c r="K36" i="4"/>
  <c r="J36" i="4"/>
  <c r="I36" i="4"/>
  <c r="H36" i="4"/>
  <c r="Q35" i="4"/>
  <c r="P35" i="4"/>
  <c r="O35" i="4"/>
  <c r="N35" i="4"/>
  <c r="Q34" i="4"/>
  <c r="P34" i="4"/>
  <c r="O34" i="4"/>
  <c r="N34" i="4"/>
  <c r="Q33" i="4"/>
  <c r="P33" i="4"/>
  <c r="O33" i="4"/>
  <c r="N33" i="4"/>
  <c r="Q30" i="4"/>
  <c r="P30" i="4"/>
  <c r="O30" i="4"/>
  <c r="N30" i="4"/>
  <c r="Q29" i="4"/>
  <c r="P29" i="4"/>
  <c r="O29" i="4"/>
  <c r="N29" i="4"/>
  <c r="Q28" i="4"/>
  <c r="P28" i="4"/>
  <c r="O28" i="4"/>
  <c r="N28" i="4"/>
  <c r="Q27" i="4"/>
  <c r="P27" i="4"/>
  <c r="O27" i="4"/>
  <c r="N27" i="4"/>
  <c r="Q26" i="4"/>
  <c r="P26" i="4"/>
  <c r="O26" i="4"/>
  <c r="N26" i="4"/>
  <c r="Q25" i="4"/>
  <c r="P25" i="4"/>
  <c r="O25" i="4"/>
  <c r="N25" i="4"/>
  <c r="Q24" i="4"/>
  <c r="P24" i="4"/>
  <c r="O24" i="4"/>
  <c r="N24" i="4"/>
  <c r="K23" i="4"/>
  <c r="J23" i="4"/>
  <c r="I23" i="4"/>
  <c r="H23" i="4"/>
  <c r="Q22" i="4"/>
  <c r="P22" i="4"/>
  <c r="O22" i="4"/>
  <c r="N22" i="4"/>
  <c r="Q21" i="4"/>
  <c r="P21" i="4"/>
  <c r="O21" i="4"/>
  <c r="N21" i="4"/>
  <c r="K20" i="4"/>
  <c r="J20" i="4"/>
  <c r="I20" i="4"/>
  <c r="H20" i="4"/>
  <c r="Q17" i="4"/>
  <c r="P17" i="4"/>
  <c r="O17" i="4"/>
  <c r="N17" i="4"/>
  <c r="Q16" i="4"/>
  <c r="P16" i="4"/>
  <c r="O16" i="4"/>
  <c r="N16" i="4"/>
  <c r="Q15" i="4"/>
  <c r="P15" i="4"/>
  <c r="O15" i="4"/>
  <c r="N15" i="4"/>
  <c r="Q14" i="4"/>
  <c r="P14" i="4"/>
  <c r="O14" i="4"/>
  <c r="N14" i="4"/>
  <c r="Q13" i="4"/>
  <c r="P13" i="4"/>
  <c r="O13" i="4"/>
  <c r="N13" i="4"/>
  <c r="K11" i="4"/>
  <c r="J11" i="4"/>
  <c r="I11" i="4"/>
  <c r="H11" i="4"/>
  <c r="K10" i="4"/>
  <c r="J10" i="4"/>
  <c r="I10" i="4"/>
  <c r="H10" i="4"/>
  <c r="Q9" i="4"/>
  <c r="P9" i="4"/>
  <c r="O9" i="4"/>
  <c r="N9" i="4"/>
</calcChain>
</file>

<file path=xl/sharedStrings.xml><?xml version="1.0" encoding="utf-8"?>
<sst xmlns="http://schemas.openxmlformats.org/spreadsheetml/2006/main" count="1429" uniqueCount="332">
  <si>
    <t>Filolog</t>
  </si>
  <si>
    <t>Filologia klasyczna</t>
  </si>
  <si>
    <t xml:space="preserve">Mediteranistyka </t>
  </si>
  <si>
    <t>Komunikacja promocyjna i kryzysowa</t>
  </si>
  <si>
    <t xml:space="preserve">Sztuka pisania </t>
  </si>
  <si>
    <t xml:space="preserve">Logopedia </t>
  </si>
  <si>
    <t>Filologia polska</t>
  </si>
  <si>
    <t>Informacja naukowa i bibliotekoznawstwo</t>
  </si>
  <si>
    <t>Architektura informacji</t>
  </si>
  <si>
    <t>Kulturoznawstwo</t>
  </si>
  <si>
    <t>Kultury mediów</t>
  </si>
  <si>
    <t>Międzynarodowe studia polskie</t>
  </si>
  <si>
    <t>Filologia słowiańska</t>
  </si>
  <si>
    <t>WNS</t>
  </si>
  <si>
    <t>Historia</t>
  </si>
  <si>
    <t>Turystyka historyczna</t>
  </si>
  <si>
    <t xml:space="preserve">Środkowoeuropejskie Studia Historyczne </t>
  </si>
  <si>
    <t>Historia sztuki</t>
  </si>
  <si>
    <t xml:space="preserve">Kognitywistyka </t>
  </si>
  <si>
    <t>Doradztwo filozoficzne i coaching</t>
  </si>
  <si>
    <t xml:space="preserve">Doradztwo filozoficzne i coaching </t>
  </si>
  <si>
    <t>Filozofia</t>
  </si>
  <si>
    <t>filol</t>
  </si>
  <si>
    <t>komu</t>
  </si>
  <si>
    <t>fp</t>
  </si>
  <si>
    <t>info</t>
  </si>
  <si>
    <t>archi</t>
  </si>
  <si>
    <t>fa</t>
  </si>
  <si>
    <t>fg</t>
  </si>
  <si>
    <t>fr</t>
  </si>
  <si>
    <t>fro</t>
  </si>
  <si>
    <t>fs</t>
  </si>
  <si>
    <t>hist</t>
  </si>
  <si>
    <t>kogn</t>
  </si>
  <si>
    <t>dora</t>
  </si>
  <si>
    <t>filoz</t>
  </si>
  <si>
    <t>Kierunek/specjalność studiów</t>
  </si>
  <si>
    <t>L.p.</t>
  </si>
  <si>
    <t>I</t>
  </si>
  <si>
    <t>II</t>
  </si>
  <si>
    <t xml:space="preserve">Opłata za 
jeden semestr - suma części (w zł).
</t>
  </si>
  <si>
    <t>Opłata wnoszona w częściach</t>
  </si>
  <si>
    <t>Opłata wnoszona w całości (150 zł mniej)</t>
  </si>
  <si>
    <t>I część</t>
  </si>
  <si>
    <t>II część</t>
  </si>
  <si>
    <t>III część</t>
  </si>
  <si>
    <t>Poziom kształcenia</t>
  </si>
  <si>
    <t xml:space="preserve">I </t>
  </si>
  <si>
    <t xml:space="preserve">II </t>
  </si>
  <si>
    <t>_</t>
  </si>
  <si>
    <t xml:space="preserve">Kształcenie na studiach niestacjonarnych </t>
  </si>
  <si>
    <t xml:space="preserve">Powtarzanie semestru na kierunkach dla których brak odpowiednika prowadzonego w formie niestacjonarnej 
(także w przypadku wznowienia studiów) </t>
  </si>
  <si>
    <t>Opłata za 
jeden semestr - suma części (w zł).</t>
  </si>
  <si>
    <t>Powtarzanie zajęć z powodu niezadawalających wyników w nauce
z zastrzeżeniem innych ustaleń zamieszczonych pod tabelą opłat.</t>
  </si>
  <si>
    <t>Powtarzanie modułu (studia stacj. i niestacj.)</t>
  </si>
  <si>
    <t>Komunikacja cyfrowa</t>
  </si>
  <si>
    <t>INNE USTALENIA DOTYCZĄCE OPŁAT:</t>
  </si>
  <si>
    <t>1)</t>
  </si>
  <si>
    <t>Powtarzanie semestru na studiach stacjonarnych (także w przypadku wznowienia studiów) — według odpłatności dla studiów niestacjonarnych dla danego kierunku, poziomu i lat studiów.</t>
  </si>
  <si>
    <t>W przypadku kierunków reżyseria, realizacja obrazu filmowego, telewizyjnego i fotografia, zarządzanie kreatywne w nowych mediach (Creative management in new media) koszty ponownej realizacji pracy praktycznej ponosi student.</t>
  </si>
  <si>
    <t>Twórcze pisanie i marketing wydawniczy</t>
  </si>
  <si>
    <t>1.</t>
  </si>
  <si>
    <t xml:space="preserve">2. </t>
  </si>
  <si>
    <t>3.</t>
  </si>
  <si>
    <t>Tabela wysokości opłat za usługi edukacyjne</t>
  </si>
  <si>
    <t>WH</t>
  </si>
  <si>
    <t>Wydział</t>
  </si>
  <si>
    <r>
      <t>W przypadku kierunków: biofizyka, fizyka, fizyka medyczna, mikro i nanotechnologia opłata za powtarzanie semestru z powodu niezaliczonego modułu "Wykonanie pracy dyplomowej" wynosi 200,00 zł</t>
    </r>
    <r>
      <rPr>
        <i/>
        <sz val="12"/>
        <color theme="1"/>
        <rFont val="Calibri"/>
        <family val="2"/>
        <charset val="238"/>
        <scheme val="minor"/>
      </rPr>
      <t>.</t>
    </r>
  </si>
  <si>
    <t>Filologia romańska -
wszystkie specjalności</t>
  </si>
  <si>
    <t xml:space="preserve">Filologia słowiańska -
wszystkie specjalności 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</si>
  <si>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</si>
  <si>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</si>
  <si>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</si>
  <si>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</si>
  <si>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</si>
  <si>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</si>
  <si>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</si>
  <si>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</si>
  <si>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</si>
  <si>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</si>
  <si>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</si>
  <si>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</si>
  <si>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</si>
  <si>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</si>
  <si>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</si>
  <si>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</si>
  <si>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</si>
  <si>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</si>
  <si>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</si>
  <si>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</si>
  <si>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</si>
  <si>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</si>
  <si>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</si>
  <si>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</si>
  <si>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</si>
  <si>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</si>
  <si>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</si>
  <si>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</si>
  <si>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</si>
  <si>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</si>
  <si>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</si>
  <si>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</si>
  <si>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</si>
  <si>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</si>
  <si>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</si>
  <si>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</si>
  <si>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</si>
  <si>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</si>
  <si>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</si>
  <si>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</si>
  <si>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</si>
  <si>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</si>
  <si>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Filologia francuska</t>
  </si>
  <si>
    <t>Filologia włoska</t>
  </si>
  <si>
    <t>Filologia hiszpańska</t>
  </si>
  <si>
    <t>Lingwistyka stosowana</t>
  </si>
  <si>
    <t xml:space="preserve">Filologia germańska -
wszystkie specjalności </t>
  </si>
  <si>
    <t xml:space="preserve">Filologia wschodniosłowiańska -
wszystkie specjalności </t>
  </si>
  <si>
    <t xml:space="preserve"> </t>
  </si>
  <si>
    <t>46.</t>
  </si>
  <si>
    <t>Interdyscyplinarne studia humanistyczne nad środowiskiem</t>
  </si>
  <si>
    <t>Komunikacja Międzykulturowa</t>
  </si>
  <si>
    <t>47.</t>
  </si>
  <si>
    <t>48.</t>
  </si>
  <si>
    <t>49.</t>
  </si>
  <si>
    <t>50.</t>
  </si>
  <si>
    <t>51.</t>
  </si>
  <si>
    <t>2)</t>
  </si>
  <si>
    <t>3)</t>
  </si>
  <si>
    <t>4)</t>
  </si>
  <si>
    <t xml:space="preserve">Cykl kształcenia rozpoczynający się od roku akademickiego 2025/2026 </t>
  </si>
  <si>
    <t>62.</t>
  </si>
  <si>
    <t xml:space="preserve">Arteterapia </t>
  </si>
  <si>
    <t>63.</t>
  </si>
  <si>
    <t>Bezpieczeństwo narodowe i międzynarodowe</t>
  </si>
  <si>
    <t>64.</t>
  </si>
  <si>
    <t>65.</t>
  </si>
  <si>
    <t>Doradztwo polityczne i publiczne</t>
  </si>
  <si>
    <t>66.</t>
  </si>
  <si>
    <t>Dziennikarstwo i komunikacja społeczna</t>
  </si>
  <si>
    <t>67.</t>
  </si>
  <si>
    <t>68.</t>
  </si>
  <si>
    <t>Pedagogika specjalna (Katowice)</t>
  </si>
  <si>
    <t>jed. mgr</t>
  </si>
  <si>
    <t>69.</t>
  </si>
  <si>
    <t>Pedagogika przedszkolna i wczesnoszkolna 
(Katowice)</t>
  </si>
  <si>
    <t>70.</t>
  </si>
  <si>
    <t>Pedagogika 
(Katowice)</t>
  </si>
  <si>
    <t>71.</t>
  </si>
  <si>
    <t>Pedagogika
(Katowice)</t>
  </si>
  <si>
    <t>72.</t>
  </si>
  <si>
    <t xml:space="preserve">Polityki miejskie i doradztwo publiczne </t>
  </si>
  <si>
    <t>73.</t>
  </si>
  <si>
    <t>Politologia</t>
  </si>
  <si>
    <t>74.</t>
  </si>
  <si>
    <t>75.</t>
  </si>
  <si>
    <t>Praca socjalna</t>
  </si>
  <si>
    <t>76.</t>
  </si>
  <si>
    <t xml:space="preserve">Praca socjalna </t>
  </si>
  <si>
    <t>77.</t>
  </si>
  <si>
    <t>Psychologia</t>
  </si>
  <si>
    <t>78.</t>
  </si>
  <si>
    <t>Socjologia</t>
  </si>
  <si>
    <t>79.</t>
  </si>
  <si>
    <t>80.</t>
  </si>
  <si>
    <t>81.</t>
  </si>
  <si>
    <t>Międzynarodowe studia nauk politycznych i dyplomacji</t>
  </si>
  <si>
    <t>82.</t>
  </si>
  <si>
    <t>WNP</t>
  </si>
  <si>
    <t>Biologia</t>
  </si>
  <si>
    <t>Biotechnologia</t>
  </si>
  <si>
    <t>Biotechnologia;
Biotechnology - studia w języku angielskim</t>
  </si>
  <si>
    <t>52.</t>
  </si>
  <si>
    <t>Geografia</t>
  </si>
  <si>
    <t>53.</t>
  </si>
  <si>
    <t>54.</t>
  </si>
  <si>
    <t xml:space="preserve">Geologia </t>
  </si>
  <si>
    <t>55.</t>
  </si>
  <si>
    <t>56.</t>
  </si>
  <si>
    <t>Geologia stosowana - studia inżynierskie</t>
  </si>
  <si>
    <t>57.</t>
  </si>
  <si>
    <t>58.</t>
  </si>
  <si>
    <t>Inżynieria zagrożeń środowiskowych - studia inżynierskie</t>
  </si>
  <si>
    <t>59.</t>
  </si>
  <si>
    <t>Ochrona środowiska</t>
  </si>
  <si>
    <t>60.</t>
  </si>
  <si>
    <t>61.</t>
  </si>
  <si>
    <t>Turystyka zrównoważona</t>
  </si>
  <si>
    <t xml:space="preserve">Turystyka </t>
  </si>
  <si>
    <t>WNST</t>
  </si>
  <si>
    <t>83.</t>
  </si>
  <si>
    <t>84.</t>
  </si>
  <si>
    <t>85.</t>
  </si>
  <si>
    <t>Chemia</t>
  </si>
  <si>
    <t>86.</t>
  </si>
  <si>
    <t>87.</t>
  </si>
  <si>
    <t>Data Science i Sztuczna Inteligencja - studia inżynierskie</t>
  </si>
  <si>
    <t>88.</t>
  </si>
  <si>
    <t>89.</t>
  </si>
  <si>
    <t>90.</t>
  </si>
  <si>
    <t>91.</t>
  </si>
  <si>
    <t>92.</t>
  </si>
  <si>
    <t>Informatyka - studia inżynierskie</t>
  </si>
  <si>
    <t>93.</t>
  </si>
  <si>
    <t>Informatyka</t>
  </si>
  <si>
    <t>94.</t>
  </si>
  <si>
    <t>Computer Science
- studia w języku angielskim</t>
  </si>
  <si>
    <t>95.</t>
  </si>
  <si>
    <t>Informatyka stosowana - studia inżynierskie</t>
  </si>
  <si>
    <t>96.</t>
  </si>
  <si>
    <t>Inżynieria biomedyczna - studia inżynierskie</t>
  </si>
  <si>
    <t>97.</t>
  </si>
  <si>
    <t>Inżynieria biomedyczna</t>
  </si>
  <si>
    <t>98.</t>
  </si>
  <si>
    <t>99.</t>
  </si>
  <si>
    <t>Inżynieria materiałowa</t>
  </si>
  <si>
    <t>100.</t>
  </si>
  <si>
    <t>Kontrola jakości materiałów i wyrobów</t>
  </si>
  <si>
    <t>101.</t>
  </si>
  <si>
    <t>Matematyka</t>
  </si>
  <si>
    <t>102.</t>
  </si>
  <si>
    <t>Matematyka -
(specjalności nauczycielskie)</t>
  </si>
  <si>
    <t>103.</t>
  </si>
  <si>
    <t>Matematyka -
(specjalności inne niż nauczycielskie)</t>
  </si>
  <si>
    <t>104.</t>
  </si>
  <si>
    <t>Mechatronika - studia inżynierskie</t>
  </si>
  <si>
    <t>105.</t>
  </si>
  <si>
    <t xml:space="preserve">Mechatronika </t>
  </si>
  <si>
    <t>106.</t>
  </si>
  <si>
    <r>
      <t xml:space="preserve">Mikro i nanotechnologia 
</t>
    </r>
    <r>
      <rPr>
        <sz val="10"/>
        <rFont val="Calibri"/>
        <family val="2"/>
        <charset val="238"/>
        <scheme val="minor"/>
      </rPr>
      <t xml:space="preserve">                    [patrz pkt.3) ustaleń]</t>
    </r>
  </si>
  <si>
    <t>107.</t>
  </si>
  <si>
    <t>Technologia chemiczna - studia inżynierskie</t>
  </si>
  <si>
    <t>WPIA</t>
  </si>
  <si>
    <t>Administracja</t>
  </si>
  <si>
    <t>108.</t>
  </si>
  <si>
    <t>Administrowanie środowiskiem</t>
  </si>
  <si>
    <t>109.</t>
  </si>
  <si>
    <t>International Business Law and Arbitration
(Międzynarodowe Prawo Gospodarcze i Arbitraż)
studia w języku angielskim</t>
  </si>
  <si>
    <t>110.</t>
  </si>
  <si>
    <t>Prawo</t>
  </si>
  <si>
    <t>111.</t>
  </si>
  <si>
    <t>Przedsiębiorczość</t>
  </si>
  <si>
    <t>112.</t>
  </si>
  <si>
    <t>Prawo w biznesie</t>
  </si>
  <si>
    <t>WSNE</t>
  </si>
  <si>
    <t>113.</t>
  </si>
  <si>
    <t>Animacja społeczno-kulturalna z edukacją kulturalną</t>
  </si>
  <si>
    <t>114.</t>
  </si>
  <si>
    <t xml:space="preserve">Edukacja kulturalna </t>
  </si>
  <si>
    <t>115.</t>
  </si>
  <si>
    <t>Edukacja artystyczna w zakresie sztuki muzycznej</t>
  </si>
  <si>
    <t>116.</t>
  </si>
  <si>
    <t>117.</t>
  </si>
  <si>
    <t>Edukacja artystyczna w zakresie sztuk plastycznych</t>
  </si>
  <si>
    <t>118.</t>
  </si>
  <si>
    <t>119.</t>
  </si>
  <si>
    <t xml:space="preserve">
Etnologia i antropologia kulturowa
</t>
  </si>
  <si>
    <t>120.</t>
  </si>
  <si>
    <t>Etnologia i antropologia kulturowa</t>
  </si>
  <si>
    <t>121.</t>
  </si>
  <si>
    <t>Grafika</t>
  </si>
  <si>
    <t>122.</t>
  </si>
  <si>
    <t>Muzyka w multimediach</t>
  </si>
  <si>
    <t>123.</t>
  </si>
  <si>
    <t>124.</t>
  </si>
  <si>
    <r>
      <rPr>
        <sz val="12"/>
        <rFont val="Calibri"/>
        <family val="2"/>
        <charset val="238"/>
        <scheme val="minor"/>
      </rPr>
      <t xml:space="preserve">Pedagogika specjalna
(Cieszyn) </t>
    </r>
  </si>
  <si>
    <t>125.</t>
  </si>
  <si>
    <t>Pedagogika
(Cieszyn)</t>
  </si>
  <si>
    <t>126.</t>
  </si>
  <si>
    <t>Pedagogika 
(Cieszyn)</t>
  </si>
  <si>
    <t>127.</t>
  </si>
  <si>
    <t>Pedagogika przedszkolna i wczesnoszkolna 
(Cieszyn)</t>
  </si>
  <si>
    <t>128.</t>
  </si>
  <si>
    <t xml:space="preserve">Projektowanie gier i przestrzeni wirtualnej </t>
  </si>
  <si>
    <t>129.</t>
  </si>
  <si>
    <t>130.</t>
  </si>
  <si>
    <t>131.</t>
  </si>
  <si>
    <t>WTL</t>
  </si>
  <si>
    <t>132.</t>
  </si>
  <si>
    <t>Nauki o rodzinie</t>
  </si>
  <si>
    <t>133.</t>
  </si>
  <si>
    <t>134.</t>
  </si>
  <si>
    <t>Teologia</t>
  </si>
  <si>
    <t>135.</t>
  </si>
  <si>
    <t>Teologia
specjalność: teologia pastoralna</t>
  </si>
  <si>
    <t>SF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</si>
  <si>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</si>
  <si>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</si>
  <si>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</si>
  <si>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</si>
  <si>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</si>
  <si>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</si>
  <si>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</si>
  <si>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</si>
  <si>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</si>
  <si>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</si>
  <si>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</si>
  <si>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</si>
  <si>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Filologia angielska -
wszystkie specjalności</t>
  </si>
  <si>
    <t>Filologia angielska - 
wszystkie specjalności</t>
  </si>
  <si>
    <t>Aquamatyka – interdyscyplinarne gospodarowanie środowiskami wodnymi - studia w języku polskim;
Aquamatics – Interdisciplinary Management of Water Environments - studia w języku angielskim</t>
  </si>
  <si>
    <t xml:space="preserve">
Gospodarka wodna - Aquamatyka
</t>
  </si>
  <si>
    <t>Geologia stosowana</t>
  </si>
  <si>
    <t>Zarządzanie zasobami ludzkimi w organizacji</t>
  </si>
  <si>
    <t xml:space="preserve">Międzynarodowe studia nauk politycznych i dyplomacji - studia w języku polskim;
International Studies in Political Science and Diplomacy - studia w języku angielskim
</t>
  </si>
  <si>
    <t>Inżynieria materiałowa - studia inżynierskie; 
- w języku polskim;
Materials Science and Engineering
 - studia w języku angielskim</t>
  </si>
  <si>
    <t>ISM</t>
  </si>
  <si>
    <t>Indywidualne Studia Międzydziedzinowe</t>
  </si>
  <si>
    <r>
      <t xml:space="preserve">W wysokości ustalonej dla tego kierunku studiów, na którym  moduł jest realizowany. 
W przypadku modułów prowadzonych przez Kolegium ISM  - </t>
    </r>
    <r>
      <rPr>
        <b/>
        <sz val="11"/>
        <color theme="1"/>
        <rFont val="Calibri"/>
        <family val="2"/>
        <charset val="238"/>
        <scheme val="minor"/>
      </rPr>
      <t xml:space="preserve">350,00 zł. </t>
    </r>
  </si>
  <si>
    <t>ISN</t>
  </si>
  <si>
    <t>Indywidualne Studia Nauczycielskie</t>
  </si>
  <si>
    <t xml:space="preserve">148. </t>
  </si>
  <si>
    <t xml:space="preserve">149. </t>
  </si>
  <si>
    <r>
      <t xml:space="preserve">                </t>
    </r>
    <r>
      <rPr>
        <sz val="12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 xml:space="preserve">
Organizacja produkcji filmowej i telewizyjnej</t>
    </r>
  </si>
  <si>
    <r>
      <t xml:space="preserve">     </t>
    </r>
    <r>
      <rPr>
        <sz val="10"/>
        <rFont val="Calibri"/>
        <family val="2"/>
        <charset val="238"/>
        <scheme val="minor"/>
      </rPr>
      <t xml:space="preserve">              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 xml:space="preserve">
Organizacja produkcji filmowej i telewizyjnej</t>
    </r>
  </si>
  <si>
    <r>
      <t xml:space="preserve">Reżyseria </t>
    </r>
    <r>
      <rPr>
        <vertAlign val="superscript"/>
        <sz val="14"/>
        <rFont val="Calibri"/>
        <family val="2"/>
        <charset val="238"/>
        <scheme val="minor"/>
      </rPr>
      <t>[patrz pkt.</t>
    </r>
    <r>
      <rPr>
        <vertAlign val="superscript"/>
        <sz val="14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4"/>
        <rFont val="Calibri"/>
        <family val="2"/>
        <charset val="238"/>
        <scheme val="minor"/>
      </rPr>
      <t>4) ustaleń]</t>
    </r>
  </si>
  <si>
    <t>W przypadku powtarzania ostatniego semestru studiów po wznowieniu studiów wyłącznie z powodu niezaliczenia seminarium dyplomowego obowiązuje opłata jak za powtarzanie modułu.</t>
  </si>
  <si>
    <t>Opłata za 
1 PUNKT ECTS
(w zł)</t>
  </si>
  <si>
    <t>Koreanistyka</t>
  </si>
  <si>
    <t>English Studies: Literature and Culture</t>
  </si>
  <si>
    <t>Filologia angielska: kultura-media-translacja</t>
  </si>
  <si>
    <t>Filologia angielska: projektowanie rozrywki interaktywnej i groznawstwo (SPRINT-WRITE)</t>
  </si>
  <si>
    <r>
      <t xml:space="preserve">Technologie środowiskowe i nowoczesne materiały
</t>
    </r>
    <r>
      <rPr>
        <i/>
        <sz val="12"/>
        <rFont val="Calibri"/>
        <family val="2"/>
        <charset val="238"/>
        <scheme val="minor"/>
      </rPr>
      <t>(pod warunkiem uruchomienia)</t>
    </r>
  </si>
  <si>
    <r>
      <t xml:space="preserve">Biofizyka
</t>
    </r>
    <r>
      <rPr>
        <sz val="10"/>
        <rFont val="Calibri"/>
        <family val="2"/>
        <charset val="238"/>
        <scheme val="minor"/>
      </rPr>
      <t xml:space="preserve">                    [patrz pkt 3 ustaleń]</t>
    </r>
  </si>
  <si>
    <r>
      <t xml:space="preserve">Fizyka
</t>
    </r>
    <r>
      <rPr>
        <sz val="10"/>
        <rFont val="Calibri"/>
        <family val="2"/>
        <charset val="238"/>
        <scheme val="minor"/>
      </rPr>
      <t xml:space="preserve">                    [patrz pkt 3 ustaleń]</t>
    </r>
  </si>
  <si>
    <r>
      <t xml:space="preserve">   </t>
    </r>
    <r>
      <rPr>
        <sz val="10"/>
        <rFont val="Calibri"/>
        <family val="2"/>
        <charset val="238"/>
        <scheme val="minor"/>
      </rPr>
      <t xml:space="preserve">                [patrz pkt 3 ustaleń]</t>
    </r>
    <r>
      <rPr>
        <sz val="12"/>
        <rFont val="Calibri"/>
        <family val="2"/>
        <charset val="238"/>
        <scheme val="minor"/>
      </rPr>
      <t xml:space="preserve">
Fizyka
- studia w języku polskim</t>
    </r>
    <r>
      <rPr>
        <i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 xml:space="preserve">
Physics </t>
    </r>
    <r>
      <rPr>
        <i/>
        <sz val="12"/>
        <rFont val="Calibri"/>
        <family val="2"/>
        <charset val="238"/>
        <scheme val="minor"/>
      </rPr>
      <t xml:space="preserve">
</t>
    </r>
    <r>
      <rPr>
        <sz val="12"/>
        <rFont val="Calibri"/>
        <family val="2"/>
        <charset val="238"/>
        <scheme val="minor"/>
      </rPr>
      <t>- studia w języku angielskim</t>
    </r>
  </si>
  <si>
    <r>
      <t xml:space="preserve">  </t>
    </r>
    <r>
      <rPr>
        <sz val="10"/>
        <rFont val="Calibri"/>
        <family val="2"/>
        <charset val="238"/>
        <scheme val="minor"/>
      </rPr>
      <t xml:space="preserve">                  [patrz pkt 3 ustaleń]</t>
    </r>
    <r>
      <rPr>
        <sz val="12"/>
        <rFont val="Calibri"/>
        <family val="2"/>
        <charset val="238"/>
        <scheme val="minor"/>
      </rPr>
      <t xml:space="preserve">
Fizyka medyczna - studia inżynierskie</t>
    </r>
  </si>
  <si>
    <r>
      <t xml:space="preserve"> </t>
    </r>
    <r>
      <rPr>
        <sz val="10"/>
        <rFont val="Calibri"/>
        <family val="2"/>
        <charset val="238"/>
        <scheme val="minor"/>
      </rPr>
      <t xml:space="preserve">                   [patrz pkt 3 ustaleń]</t>
    </r>
    <r>
      <rPr>
        <sz val="12"/>
        <rFont val="Calibri"/>
        <family val="2"/>
        <charset val="238"/>
        <scheme val="minor"/>
      </rPr>
      <t xml:space="preserve">
Fizyka medyczna</t>
    </r>
  </si>
  <si>
    <r>
      <t>Realizacja obrazu filmowego, telewizyjnego i fotografia</t>
    </r>
    <r>
      <rPr>
        <vertAlign val="superscript"/>
        <sz val="12"/>
        <rFont val="Calibri"/>
        <family val="2"/>
        <charset val="238"/>
        <scheme val="minor"/>
      </rPr>
      <t xml:space="preserve"> </t>
    </r>
    <r>
      <rPr>
        <vertAlign val="superscript"/>
        <sz val="14"/>
        <rFont val="Calibri"/>
        <family val="2"/>
        <charset val="238"/>
        <scheme val="minor"/>
      </rPr>
      <t>[patrz pkt</t>
    </r>
    <r>
      <rPr>
        <vertAlign val="superscript"/>
        <sz val="14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4"/>
        <rFont val="Calibri"/>
        <family val="2"/>
        <charset val="238"/>
        <scheme val="minor"/>
      </rPr>
      <t>4 ustaleń]</t>
    </r>
  </si>
  <si>
    <r>
      <t xml:space="preserve">Reżyseria </t>
    </r>
    <r>
      <rPr>
        <vertAlign val="superscript"/>
        <sz val="14"/>
        <rFont val="Calibri"/>
        <family val="2"/>
        <charset val="238"/>
        <scheme val="minor"/>
      </rPr>
      <t xml:space="preserve"> [patrz pkt 4 ustaleń]</t>
    </r>
  </si>
  <si>
    <r>
      <t xml:space="preserve">Creative Management in New Media
Zarządzanie kreatywne w nowych mediach 
- studia w języku angielskim, </t>
    </r>
    <r>
      <rPr>
        <i/>
        <sz val="12"/>
        <rFont val="Calibri"/>
        <family val="2"/>
        <charset val="238"/>
        <scheme val="minor"/>
      </rPr>
      <t xml:space="preserve">
</t>
    </r>
    <r>
      <rPr>
        <vertAlign val="superscript"/>
        <sz val="12"/>
        <rFont val="Calibri"/>
        <family val="2"/>
        <charset val="238"/>
        <scheme val="minor"/>
      </rPr>
      <t xml:space="preserve">                                 </t>
    </r>
    <r>
      <rPr>
        <vertAlign val="superscript"/>
        <sz val="14"/>
        <rFont val="Calibri"/>
        <family val="2"/>
        <charset val="238"/>
        <scheme val="minor"/>
      </rPr>
      <t>[patrz pkt</t>
    </r>
    <r>
      <rPr>
        <vertAlign val="superscript"/>
        <sz val="14"/>
        <color rgb="FFFF0000"/>
        <rFont val="Calibri"/>
        <family val="2"/>
        <charset val="238"/>
        <scheme val="minor"/>
      </rPr>
      <t xml:space="preserve"> </t>
    </r>
    <r>
      <rPr>
        <vertAlign val="superscript"/>
        <sz val="14"/>
        <rFont val="Calibri"/>
        <family val="2"/>
        <charset val="238"/>
        <scheme val="minor"/>
      </rPr>
      <t>4 ustaleń]</t>
    </r>
  </si>
  <si>
    <t>Załącznik nr 1 do zarządzenia nr 79 Rektora Uniwersytetu Śląskiego w Katowicach z dnia 28 maja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</si>
</sst>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z_ł_-;\-* #,##0.00\ _z_ł_-;_-* &quot;-&quot;??\ _z_ł_-;_-@_-"/>
  </numFmts>
  <fonts count="50" x14ac:knownFonts="1"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sz val="12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6"/>
      <name val="Calibri"/>
      <family val="2"/>
      <charset val="238"/>
      <scheme val="minor"/>
    </font>
    <font>
      <b/>
      <strike/>
      <sz val="18"/>
      <color rgb="FFFF0000"/>
      <name val="Calibri"/>
      <family val="2"/>
      <charset val="238"/>
      <scheme val="minor"/>
    </font>
    <font>
      <strike/>
      <sz val="12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i/>
      <sz val="10"/>
      <name val="Arial"/>
      <family val="2"/>
      <charset val="238"/>
    </font>
    <font>
      <i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trike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3"/>
      <name val="Calibri"/>
      <charset val="238"/>
      <scheme val="minor"/>
    </font>
    <font>
      <i/>
      <sz val="10"/>
      <name val="Arial"/>
      <charset val="238"/>
    </font>
    <font>
      <sz val="13"/>
      <color theme="1"/>
      <name val="Calibri"/>
      <charset val="238"/>
      <scheme val="minor"/>
    </font>
    <font>
      <sz val="12"/>
      <name val="Calibri"/>
      <charset val="238"/>
      <scheme val="minor"/>
    </font>
    <font>
      <sz val="10"/>
      <name val="Arial"/>
      <charset val="238"/>
    </font>
    <font>
      <sz val="12"/>
      <color theme="1"/>
      <name val="Calibri"/>
      <charset val="238"/>
      <scheme val="minor"/>
    </font>
    <font>
      <i/>
      <sz val="10"/>
      <color theme="1"/>
      <name val="Arial"/>
      <charset val="238"/>
    </font>
    <font>
      <vertAlign val="superscript"/>
      <sz val="12"/>
      <name val="Calibri"/>
      <family val="2"/>
      <charset val="238"/>
      <scheme val="minor"/>
    </font>
    <font>
      <vertAlign val="superscript"/>
      <sz val="14"/>
      <name val="Calibri"/>
      <family val="2"/>
      <charset val="238"/>
      <scheme val="minor"/>
    </font>
    <font>
      <vertAlign val="superscript"/>
      <sz val="14"/>
      <color rgb="FFFF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lightTrellis"/>
    </fill>
    <fill>
      <patternFill patternType="solid">
        <fgColor theme="0" tint="-0.249977111117893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6795556505021"/>
        <bgColor theme="0" tint="-0.14996795556505021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 applyBorder="0" applyProtection="0"/>
    <xf numFmtId="0" fontId="23" fillId="0" borderId="0"/>
    <xf numFmtId="43" fontId="23" fillId="0" borderId="0" applyFont="0" applyFill="0" applyBorder="0" applyAlignment="0" applyProtection="0"/>
    <xf numFmtId="0" fontId="24" fillId="0" borderId="0" applyBorder="0" applyProtection="0"/>
    <xf numFmtId="0" fontId="9" fillId="0" borderId="0" applyBorder="0" applyProtection="0"/>
  </cellStyleXfs>
  <cellXfs count="223">
    <xf numFmtId="0" fontId="0" fillId="0" borderId="0" xfId="0"/>
    <xf numFmtId="0" fontId="3" fillId="0" borderId="0" xfId="0" applyFont="1"/>
    <xf numFmtId="0" fontId="2" fillId="0" borderId="0" xfId="0" applyFont="1" applyFill="1" applyAlignment="1">
      <alignment horizontal="center"/>
    </xf>
    <xf numFmtId="0" fontId="1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0" fillId="0" borderId="0" xfId="0" applyFont="1" applyAlignment="1">
      <alignment vertical="center"/>
    </xf>
    <xf numFmtId="0" fontId="8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vertical="center" wrapText="1"/>
    </xf>
    <xf numFmtId="0" fontId="11" fillId="0" borderId="0" xfId="0" applyFont="1" applyFill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10" fillId="0" borderId="0" xfId="0" applyFont="1" applyBorder="1" applyAlignment="1">
      <alignment vertical="center" wrapText="1"/>
    </xf>
    <xf numFmtId="0" fontId="11" fillId="0" borderId="14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9" fillId="5" borderId="15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11" fillId="0" borderId="1" xfId="0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/>
    </xf>
    <xf numFmtId="4" fontId="4" fillId="6" borderId="1" xfId="0" applyNumberFormat="1" applyFont="1" applyFill="1" applyBorder="1" applyAlignment="1">
      <alignment horizontal="center" vertical="top"/>
    </xf>
    <xf numFmtId="0" fontId="11" fillId="3" borderId="1" xfId="0" applyFont="1" applyFill="1" applyBorder="1" applyAlignment="1">
      <alignment vertical="center" wrapText="1"/>
    </xf>
    <xf numFmtId="4" fontId="5" fillId="0" borderId="9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4" fontId="4" fillId="6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4" fontId="5" fillId="0" borderId="9" xfId="0" applyNumberFormat="1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" fillId="6" borderId="9" xfId="0" applyNumberFormat="1" applyFont="1" applyFill="1" applyBorder="1" applyAlignment="1">
      <alignment horizontal="center" vertical="top"/>
    </xf>
    <xf numFmtId="4" fontId="5" fillId="6" borderId="1" xfId="0" applyNumberFormat="1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6" borderId="1" xfId="0" applyNumberFormat="1" applyFont="1" applyFill="1" applyBorder="1" applyAlignment="1">
      <alignment horizontal="center" vertical="top"/>
    </xf>
    <xf numFmtId="4" fontId="5" fillId="3" borderId="1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5" fillId="0" borderId="10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25" fillId="0" borderId="1" xfId="0" applyFont="1" applyFill="1" applyBorder="1" applyAlignment="1">
      <alignment horizontal="center" vertical="center" wrapText="1"/>
    </xf>
    <xf numFmtId="0" fontId="34" fillId="5" borderId="1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left" vertical="center" wrapText="1"/>
    </xf>
    <xf numFmtId="0" fontId="35" fillId="0" borderId="9" xfId="0" applyFont="1" applyBorder="1" applyAlignment="1">
      <alignment horizontal="center" vertical="center" wrapText="1"/>
    </xf>
    <xf numFmtId="0" fontId="34" fillId="5" borderId="6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5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4" fillId="5" borderId="13" xfId="0" applyFont="1" applyFill="1" applyBorder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4" fontId="5" fillId="7" borderId="9" xfId="0" applyNumberFormat="1" applyFont="1" applyFill="1" applyBorder="1" applyAlignment="1">
      <alignment horizontal="center" vertical="top"/>
    </xf>
    <xf numFmtId="4" fontId="5" fillId="7" borderId="1" xfId="0" applyNumberFormat="1" applyFont="1" applyFill="1" applyBorder="1" applyAlignment="1">
      <alignment horizontal="center" vertical="top"/>
    </xf>
    <xf numFmtId="4" fontId="5" fillId="7" borderId="1" xfId="0" applyNumberFormat="1" applyFont="1" applyFill="1" applyBorder="1" applyAlignment="1">
      <alignment horizontal="center" vertical="center"/>
    </xf>
    <xf numFmtId="4" fontId="5" fillId="7" borderId="10" xfId="0" applyNumberFormat="1" applyFont="1" applyFill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" fontId="37" fillId="6" borderId="12" xfId="0" applyNumberFormat="1" applyFont="1" applyFill="1" applyBorder="1" applyAlignment="1">
      <alignment horizontal="center" vertical="top"/>
    </xf>
    <xf numFmtId="4" fontId="4" fillId="0" borderId="12" xfId="0" applyNumberFormat="1" applyFont="1" applyBorder="1" applyAlignment="1">
      <alignment horizontal="center" vertical="center" wrapText="1"/>
    </xf>
    <xf numFmtId="4" fontId="5" fillId="0" borderId="12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center" vertical="center" wrapText="1"/>
    </xf>
    <xf numFmtId="4" fontId="37" fillId="6" borderId="1" xfId="0" applyNumberFormat="1" applyFont="1" applyFill="1" applyBorder="1" applyAlignment="1">
      <alignment horizontal="center" vertical="top"/>
    </xf>
    <xf numFmtId="4" fontId="39" fillId="0" borderId="1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40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4" fontId="37" fillId="6" borderId="1" xfId="0" applyNumberFormat="1" applyFont="1" applyFill="1" applyBorder="1" applyAlignment="1">
      <alignment horizontal="center" vertical="center"/>
    </xf>
    <xf numFmtId="0" fontId="40" fillId="0" borderId="1" xfId="0" applyFont="1" applyBorder="1" applyAlignment="1">
      <alignment horizontal="left" vertical="top" wrapText="1"/>
    </xf>
    <xf numFmtId="4" fontId="37" fillId="0" borderId="1" xfId="0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42" fillId="0" borderId="10" xfId="0" applyFont="1" applyBorder="1" applyAlignment="1">
      <alignment horizontal="left" vertical="center" wrapText="1"/>
    </xf>
    <xf numFmtId="0" fontId="43" fillId="0" borderId="10" xfId="0" applyFont="1" applyBorder="1" applyAlignment="1">
      <alignment horizontal="center" vertical="center"/>
    </xf>
    <xf numFmtId="4" fontId="37" fillId="6" borderId="10" xfId="0" applyNumberFormat="1" applyFont="1" applyFill="1" applyBorder="1" applyAlignment="1">
      <alignment horizontal="center" vertical="top"/>
    </xf>
    <xf numFmtId="4" fontId="39" fillId="0" borderId="10" xfId="0" applyNumberFormat="1" applyFont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 wrapText="1"/>
    </xf>
    <xf numFmtId="0" fontId="11" fillId="0" borderId="12" xfId="0" applyFont="1" applyFill="1" applyBorder="1" applyAlignment="1">
      <alignment vertical="center" wrapText="1"/>
    </xf>
    <xf numFmtId="0" fontId="7" fillId="0" borderId="12" xfId="0" applyFont="1" applyFill="1" applyBorder="1" applyAlignment="1">
      <alignment horizontal="center" vertical="center" wrapText="1"/>
    </xf>
    <xf numFmtId="4" fontId="4" fillId="6" borderId="12" xfId="0" applyNumberFormat="1" applyFont="1" applyFill="1" applyBorder="1" applyAlignment="1">
      <alignment horizontal="center" vertical="top"/>
    </xf>
    <xf numFmtId="4" fontId="5" fillId="0" borderId="12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11" fillId="0" borderId="10" xfId="0" applyFont="1" applyFill="1" applyBorder="1" applyAlignment="1">
      <alignment horizontal="center" vertical="center"/>
    </xf>
    <xf numFmtId="0" fontId="27" fillId="0" borderId="10" xfId="0" applyFont="1" applyFill="1" applyBorder="1" applyAlignment="1">
      <alignment horizontal="center" vertical="center" wrapText="1"/>
    </xf>
    <xf numFmtId="4" fontId="4" fillId="6" borderId="10" xfId="0" applyNumberFormat="1" applyFont="1" applyFill="1" applyBorder="1" applyAlignment="1">
      <alignment horizontal="center" vertical="top"/>
    </xf>
    <xf numFmtId="0" fontId="11" fillId="0" borderId="12" xfId="0" applyFont="1" applyBorder="1" applyAlignment="1">
      <alignment horizontal="left" vertical="center" wrapText="1"/>
    </xf>
    <xf numFmtId="4" fontId="4" fillId="6" borderId="12" xfId="0" applyNumberFormat="1" applyFont="1" applyFill="1" applyBorder="1" applyAlignment="1">
      <alignment horizontal="center" vertical="center"/>
    </xf>
    <xf numFmtId="4" fontId="4" fillId="3" borderId="12" xfId="0" applyNumberFormat="1" applyFont="1" applyFill="1" applyBorder="1" applyAlignment="1">
      <alignment horizontal="center" vertical="center" wrapText="1"/>
    </xf>
    <xf numFmtId="4" fontId="4" fillId="3" borderId="12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center" vertical="center" wrapText="1"/>
    </xf>
    <xf numFmtId="4" fontId="4" fillId="6" borderId="10" xfId="0" applyNumberFormat="1" applyFont="1" applyFill="1" applyBorder="1" applyAlignment="1">
      <alignment horizontal="center" vertical="center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/>
    </xf>
    <xf numFmtId="0" fontId="19" fillId="5" borderId="13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4" fontId="4" fillId="8" borderId="1" xfId="0" applyNumberFormat="1" applyFont="1" applyFill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4" fontId="4" fillId="8" borderId="10" xfId="0" applyNumberFormat="1" applyFont="1" applyFill="1" applyBorder="1" applyAlignment="1">
      <alignment horizontal="center" vertical="center"/>
    </xf>
    <xf numFmtId="0" fontId="19" fillId="5" borderId="8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center" vertical="center"/>
    </xf>
    <xf numFmtId="4" fontId="4" fillId="8" borderId="12" xfId="0" applyNumberFormat="1" applyFont="1" applyFill="1" applyBorder="1" applyAlignment="1">
      <alignment horizontal="center" vertical="center"/>
    </xf>
    <xf numFmtId="4" fontId="4" fillId="0" borderId="10" xfId="0" applyNumberFormat="1" applyFont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center" wrapText="1"/>
    </xf>
    <xf numFmtId="4" fontId="5" fillId="0" borderId="19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vertical="center" wrapText="1"/>
    </xf>
    <xf numFmtId="4" fontId="4" fillId="8" borderId="1" xfId="0" applyNumberFormat="1" applyFont="1" applyFill="1" applyBorder="1" applyAlignment="1">
      <alignment horizontal="center" vertical="top"/>
    </xf>
    <xf numFmtId="0" fontId="6" fillId="0" borderId="1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top" wrapText="1"/>
    </xf>
    <xf numFmtId="0" fontId="19" fillId="0" borderId="20" xfId="0" applyFont="1" applyBorder="1" applyAlignment="1">
      <alignment horizontal="center" vertical="center"/>
    </xf>
    <xf numFmtId="4" fontId="4" fillId="6" borderId="18" xfId="0" applyNumberFormat="1" applyFont="1" applyFill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 wrapText="1"/>
    </xf>
    <xf numFmtId="0" fontId="19" fillId="6" borderId="13" xfId="0" applyFont="1" applyFill="1" applyBorder="1" applyAlignment="1">
      <alignment horizontal="center" vertical="center"/>
    </xf>
    <xf numFmtId="2" fontId="47" fillId="0" borderId="10" xfId="3" applyNumberFormat="1" applyFont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4" fontId="5" fillId="0" borderId="5" xfId="0" applyNumberFormat="1" applyFont="1" applyBorder="1" applyAlignment="1">
      <alignment horizontal="center" vertical="center"/>
    </xf>
    <xf numFmtId="4" fontId="5" fillId="6" borderId="2" xfId="0" applyNumberFormat="1" applyFont="1" applyFill="1" applyBorder="1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4" fontId="5" fillId="0" borderId="2" xfId="0" applyNumberFormat="1" applyFont="1" applyBorder="1" applyAlignment="1">
      <alignment horizontal="center" vertical="center"/>
    </xf>
    <xf numFmtId="4" fontId="5" fillId="6" borderId="2" xfId="0" applyNumberFormat="1" applyFont="1" applyFill="1" applyBorder="1" applyAlignment="1">
      <alignment horizontal="center" vertical="top"/>
    </xf>
    <xf numFmtId="1" fontId="4" fillId="6" borderId="2" xfId="0" applyNumberFormat="1" applyFont="1" applyFill="1" applyBorder="1" applyAlignment="1">
      <alignment horizontal="center" vertical="center"/>
    </xf>
    <xf numFmtId="4" fontId="5" fillId="3" borderId="2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4" fontId="4" fillId="6" borderId="2" xfId="0" applyNumberFormat="1" applyFont="1" applyFill="1" applyBorder="1" applyAlignment="1">
      <alignment horizontal="center" vertical="top"/>
    </xf>
    <xf numFmtId="4" fontId="5" fillId="0" borderId="21" xfId="0" applyNumberFormat="1" applyFont="1" applyFill="1" applyBorder="1" applyAlignment="1">
      <alignment horizontal="center" vertical="center"/>
    </xf>
    <xf numFmtId="4" fontId="5" fillId="0" borderId="21" xfId="0" applyNumberFormat="1" applyFont="1" applyBorder="1" applyAlignment="1">
      <alignment horizontal="center" vertical="center"/>
    </xf>
    <xf numFmtId="4" fontId="5" fillId="0" borderId="17" xfId="0" applyNumberFormat="1" applyFont="1" applyBorder="1" applyAlignment="1">
      <alignment horizontal="center" vertical="center"/>
    </xf>
    <xf numFmtId="4" fontId="5" fillId="7" borderId="2" xfId="0" applyNumberFormat="1" applyFont="1" applyFill="1" applyBorder="1" applyAlignment="1">
      <alignment horizontal="center" vertical="center"/>
    </xf>
    <xf numFmtId="4" fontId="4" fillId="8" borderId="2" xfId="0" applyNumberFormat="1" applyFont="1" applyFill="1" applyBorder="1" applyAlignment="1">
      <alignment horizontal="center" vertical="center"/>
    </xf>
    <xf numFmtId="4" fontId="4" fillId="0" borderId="21" xfId="0" applyNumberFormat="1" applyFont="1" applyBorder="1" applyAlignment="1">
      <alignment horizontal="center" vertical="center"/>
    </xf>
    <xf numFmtId="4" fontId="4" fillId="0" borderId="17" xfId="0" applyNumberFormat="1" applyFont="1" applyBorder="1" applyAlignment="1">
      <alignment horizontal="center" vertical="center"/>
    </xf>
    <xf numFmtId="4" fontId="4" fillId="8" borderId="2" xfId="0" applyNumberFormat="1" applyFont="1" applyFill="1" applyBorder="1" applyAlignment="1">
      <alignment horizontal="center" vertical="top"/>
    </xf>
    <xf numFmtId="0" fontId="19" fillId="6" borderId="15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4" fontId="4" fillId="6" borderId="9" xfId="0" applyNumberFormat="1" applyFont="1" applyFill="1" applyBorder="1" applyAlignment="1">
      <alignment horizontal="center" vertical="center"/>
    </xf>
    <xf numFmtId="4" fontId="0" fillId="0" borderId="9" xfId="0" applyNumberFormat="1" applyBorder="1" applyAlignment="1">
      <alignment horizontal="left" vertical="center" wrapText="1"/>
    </xf>
    <xf numFmtId="4" fontId="4" fillId="0" borderId="9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center" vertical="center" wrapText="1"/>
    </xf>
    <xf numFmtId="4" fontId="4" fillId="8" borderId="9" xfId="0" applyNumberFormat="1" applyFont="1" applyFill="1" applyBorder="1" applyAlignment="1">
      <alignment horizontal="center" vertical="top"/>
    </xf>
    <xf numFmtId="4" fontId="4" fillId="8" borderId="17" xfId="0" applyNumberFormat="1" applyFont="1" applyFill="1" applyBorder="1" applyAlignment="1">
      <alignment horizontal="center" vertical="top"/>
    </xf>
    <xf numFmtId="4" fontId="4" fillId="8" borderId="17" xfId="0" applyNumberFormat="1" applyFont="1" applyFill="1" applyBorder="1" applyAlignment="1">
      <alignment horizontal="center" vertical="center"/>
    </xf>
    <xf numFmtId="4" fontId="4" fillId="3" borderId="17" xfId="0" applyNumberFormat="1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 wrapText="1"/>
    </xf>
    <xf numFmtId="2" fontId="49" fillId="0" borderId="26" xfId="0" applyNumberFormat="1" applyFont="1" applyBorder="1" applyAlignment="1">
      <alignment horizontal="center" vertical="center"/>
    </xf>
    <xf numFmtId="2" fontId="49" fillId="0" borderId="22" xfId="0" applyNumberFormat="1" applyFont="1" applyBorder="1" applyAlignment="1">
      <alignment horizontal="center" vertical="center"/>
    </xf>
    <xf numFmtId="2" fontId="49" fillId="0" borderId="25" xfId="0" applyNumberFormat="1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 wrapText="1"/>
    </xf>
    <xf numFmtId="0" fontId="3" fillId="0" borderId="0" xfId="0" applyFont="1" applyBorder="1" applyAlignment="1">
      <alignment wrapText="1"/>
    </xf>
    <xf numFmtId="0" fontId="3" fillId="0" borderId="0" xfId="0" applyFont="1" applyBorder="1"/>
    <xf numFmtId="4" fontId="4" fillId="0" borderId="18" xfId="0" applyNumberFormat="1" applyFont="1" applyBorder="1" applyAlignment="1">
      <alignment horizontal="center" vertical="center"/>
    </xf>
    <xf numFmtId="4" fontId="4" fillId="0" borderId="27" xfId="0" applyNumberFormat="1" applyFont="1" applyBorder="1" applyAlignment="1">
      <alignment horizontal="center" vertical="center"/>
    </xf>
    <xf numFmtId="2" fontId="49" fillId="0" borderId="28" xfId="0" applyNumberFormat="1" applyFont="1" applyBorder="1" applyAlignment="1">
      <alignment horizontal="center" vertical="center"/>
    </xf>
    <xf numFmtId="0" fontId="48" fillId="0" borderId="23" xfId="0" applyFont="1" applyBorder="1" applyAlignment="1">
      <alignment horizontal="center" vertical="center" wrapText="1"/>
    </xf>
    <xf numFmtId="0" fontId="48" fillId="0" borderId="24" xfId="0" applyFont="1" applyBorder="1" applyAlignment="1">
      <alignment horizontal="center" vertical="center" wrapText="1"/>
    </xf>
    <xf numFmtId="0" fontId="48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21" fillId="0" borderId="0" xfId="0" applyFont="1" applyFill="1" applyAlignment="1">
      <alignment horizontal="left" vertical="center" wrapText="1"/>
    </xf>
    <xf numFmtId="0" fontId="22" fillId="0" borderId="0" xfId="0" applyFont="1" applyFill="1" applyAlignment="1">
      <alignment horizontal="left" vertical="center" wrapText="1"/>
    </xf>
    <xf numFmtId="0" fontId="17" fillId="0" borderId="0" xfId="0" applyFont="1" applyFill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4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textRotation="90"/>
    </xf>
    <xf numFmtId="0" fontId="20" fillId="0" borderId="6" xfId="0" applyFont="1" applyFill="1" applyBorder="1" applyAlignment="1">
      <alignment horizontal="center" vertical="center" textRotation="90"/>
    </xf>
    <xf numFmtId="0" fontId="20" fillId="0" borderId="13" xfId="0" applyFont="1" applyFill="1" applyBorder="1" applyAlignment="1">
      <alignment horizontal="center" vertical="center" textRotation="90"/>
    </xf>
    <xf numFmtId="0" fontId="16" fillId="0" borderId="0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textRotation="90" wrapText="1"/>
    </xf>
    <xf numFmtId="0" fontId="11" fillId="4" borderId="16" xfId="0" applyFont="1" applyFill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3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</cellXfs>
  <cellStyles count="6">
    <cellStyle name="Dziesiętny 2" xfId="3" xr:uid="{00000000-0005-0000-0000-000001000000}"/>
    <cellStyle name="Excel Built-in Normal" xfId="1" xr:uid="{00000000-0005-0000-0000-000002000000}"/>
    <cellStyle name="Excel Built-in Normal 2" xfId="4" xr:uid="{00000000-0005-0000-0000-000003000000}"/>
    <cellStyle name="Excel Built-in Normal 2 2" xfId="5" xr:uid="{B931E8F9-CACB-4992-9BCC-EE396F5E9F81}"/>
    <cellStyle name="Normalny" xfId="0" builtinId="0"/>
    <cellStyle name="Normalny 2" xfId="2" xr:uid="{00000000-0005-0000-0000-000005000000}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62"/>
  <sheetViews>
    <sheetView tabSelected="1" topLeftCell="C1" zoomScaleNormal="100" workbookViewId="0">
      <selection activeCell="I7" sqref="I7"/>
    </sheetView>
  </sheetViews>
  <sheetFormatPr defaultColWidth="9.08984375" defaultRowHeight="15.5" x14ac:dyDescent="0.35"/>
  <cols>
    <col min="1" max="2" width="7.90625" style="2" hidden="1" customWidth="1"/>
    <col min="3" max="3" width="12.90625" style="22" customWidth="1"/>
    <col min="4" max="4" width="7.54296875" style="8" customWidth="1"/>
    <col min="5" max="5" width="45.90625" style="7" customWidth="1"/>
    <col min="6" max="6" width="8.08984375" style="6" customWidth="1"/>
    <col min="7" max="7" width="12" style="3" customWidth="1"/>
    <col min="8" max="11" width="12" style="1" customWidth="1"/>
    <col min="12" max="12" width="15.54296875" style="14" customWidth="1"/>
    <col min="13" max="17" width="12" style="1" customWidth="1"/>
    <col min="18" max="18" width="16.6328125" style="1" customWidth="1"/>
    <col min="19" max="16384" width="9.08984375" style="1"/>
  </cols>
  <sheetData>
    <row r="1" spans="1:18" ht="60" customHeight="1" x14ac:dyDescent="0.35">
      <c r="E1" s="190"/>
      <c r="F1" s="191"/>
      <c r="G1" s="191"/>
      <c r="H1" s="191"/>
      <c r="I1" s="191"/>
      <c r="J1" s="191"/>
      <c r="K1" s="191"/>
      <c r="L1" s="189" t="s">
        <v>331</v>
      </c>
      <c r="M1" s="189"/>
      <c r="N1" s="189"/>
      <c r="O1" s="189"/>
      <c r="P1" s="189"/>
      <c r="Q1" s="189"/>
      <c r="R1" s="189"/>
    </row>
    <row r="2" spans="1:18" ht="32.25" customHeight="1" x14ac:dyDescent="0.35">
      <c r="E2" s="192" t="s">
        <v>130</v>
      </c>
      <c r="F2" s="193"/>
      <c r="G2" s="193"/>
      <c r="H2" s="193"/>
      <c r="I2" s="193"/>
      <c r="J2" s="193"/>
      <c r="K2" s="26"/>
      <c r="L2" s="27"/>
      <c r="M2" s="27"/>
      <c r="N2" s="27"/>
      <c r="O2" s="27"/>
      <c r="P2" s="27"/>
      <c r="Q2" s="27"/>
    </row>
    <row r="3" spans="1:18" ht="37.5" customHeight="1" thickBot="1" x14ac:dyDescent="0.4">
      <c r="E3" s="198" t="s">
        <v>64</v>
      </c>
      <c r="F3" s="198"/>
      <c r="G3" s="198"/>
      <c r="H3" s="198"/>
      <c r="I3" s="198"/>
      <c r="J3" s="15"/>
      <c r="K3" s="15"/>
      <c r="L3" s="197"/>
      <c r="M3" s="197"/>
      <c r="N3" s="197"/>
      <c r="O3" s="197"/>
      <c r="P3" s="197"/>
      <c r="Q3" s="197"/>
    </row>
    <row r="4" spans="1:18" ht="38.25" customHeight="1" x14ac:dyDescent="0.35">
      <c r="A4" s="16"/>
      <c r="B4" s="17"/>
      <c r="C4" s="207" t="s">
        <v>66</v>
      </c>
      <c r="D4" s="215"/>
      <c r="E4" s="216"/>
      <c r="F4" s="216"/>
      <c r="G4" s="219" t="s">
        <v>50</v>
      </c>
      <c r="H4" s="219"/>
      <c r="I4" s="219"/>
      <c r="J4" s="219"/>
      <c r="K4" s="219"/>
      <c r="L4" s="199" t="s">
        <v>53</v>
      </c>
      <c r="M4" s="199"/>
      <c r="N4" s="199"/>
      <c r="O4" s="199"/>
      <c r="P4" s="199"/>
      <c r="Q4" s="200"/>
      <c r="R4" s="186" t="s">
        <v>317</v>
      </c>
    </row>
    <row r="5" spans="1:18" ht="47.25" customHeight="1" x14ac:dyDescent="0.35">
      <c r="A5" s="18"/>
      <c r="B5" s="19"/>
      <c r="C5" s="208"/>
      <c r="D5" s="217"/>
      <c r="E5" s="218"/>
      <c r="F5" s="218"/>
      <c r="G5" s="220"/>
      <c r="H5" s="220"/>
      <c r="I5" s="220"/>
      <c r="J5" s="220"/>
      <c r="K5" s="220"/>
      <c r="L5" s="201" t="s">
        <v>54</v>
      </c>
      <c r="M5" s="202" t="s">
        <v>51</v>
      </c>
      <c r="N5" s="202"/>
      <c r="O5" s="202"/>
      <c r="P5" s="202"/>
      <c r="Q5" s="203"/>
      <c r="R5" s="187"/>
    </row>
    <row r="6" spans="1:18" ht="50.25" customHeight="1" x14ac:dyDescent="0.35">
      <c r="A6" s="18"/>
      <c r="B6" s="19"/>
      <c r="C6" s="208"/>
      <c r="D6" s="212" t="s">
        <v>37</v>
      </c>
      <c r="E6" s="221" t="s">
        <v>36</v>
      </c>
      <c r="F6" s="214" t="s">
        <v>46</v>
      </c>
      <c r="G6" s="205" t="s">
        <v>52</v>
      </c>
      <c r="H6" s="206" t="s">
        <v>41</v>
      </c>
      <c r="I6" s="206"/>
      <c r="J6" s="206"/>
      <c r="K6" s="206" t="s">
        <v>42</v>
      </c>
      <c r="L6" s="201"/>
      <c r="M6" s="205" t="s">
        <v>40</v>
      </c>
      <c r="N6" s="206" t="s">
        <v>41</v>
      </c>
      <c r="O6" s="206"/>
      <c r="P6" s="206"/>
      <c r="Q6" s="204" t="s">
        <v>42</v>
      </c>
      <c r="R6" s="187"/>
    </row>
    <row r="7" spans="1:18" x14ac:dyDescent="0.35">
      <c r="A7" s="18"/>
      <c r="B7" s="19"/>
      <c r="C7" s="208"/>
      <c r="D7" s="212"/>
      <c r="E7" s="221"/>
      <c r="F7" s="214"/>
      <c r="G7" s="205"/>
      <c r="H7" s="146" t="s">
        <v>43</v>
      </c>
      <c r="I7" s="146" t="s">
        <v>44</v>
      </c>
      <c r="J7" s="146" t="s">
        <v>45</v>
      </c>
      <c r="K7" s="222"/>
      <c r="L7" s="201"/>
      <c r="M7" s="205"/>
      <c r="N7" s="146" t="s">
        <v>43</v>
      </c>
      <c r="O7" s="146" t="s">
        <v>44</v>
      </c>
      <c r="P7" s="146" t="s">
        <v>45</v>
      </c>
      <c r="Q7" s="204"/>
      <c r="R7" s="188"/>
    </row>
    <row r="8" spans="1:18" s="5" customFormat="1" ht="18.75" customHeight="1" thickBot="1" x14ac:dyDescent="0.4">
      <c r="A8" s="20"/>
      <c r="B8" s="21"/>
      <c r="C8" s="209"/>
      <c r="D8" s="115">
        <v>1</v>
      </c>
      <c r="E8" s="116">
        <v>2</v>
      </c>
      <c r="F8" s="115">
        <v>3</v>
      </c>
      <c r="G8" s="116">
        <v>4</v>
      </c>
      <c r="H8" s="115">
        <v>5</v>
      </c>
      <c r="I8" s="116">
        <v>6</v>
      </c>
      <c r="J8" s="115">
        <v>7</v>
      </c>
      <c r="K8" s="116">
        <v>8</v>
      </c>
      <c r="L8" s="115">
        <v>9</v>
      </c>
      <c r="M8" s="116">
        <v>10</v>
      </c>
      <c r="N8" s="115">
        <v>11</v>
      </c>
      <c r="O8" s="116">
        <v>12</v>
      </c>
      <c r="P8" s="115">
        <v>13</v>
      </c>
      <c r="Q8" s="147">
        <v>14</v>
      </c>
      <c r="R8" s="176">
        <v>15</v>
      </c>
    </row>
    <row r="9" spans="1:18" ht="25.5" customHeight="1" x14ac:dyDescent="0.35">
      <c r="A9" s="10" t="s">
        <v>0</v>
      </c>
      <c r="B9" s="11" t="s">
        <v>26</v>
      </c>
      <c r="C9" s="128" t="s">
        <v>65</v>
      </c>
      <c r="D9" s="29" t="s">
        <v>61</v>
      </c>
      <c r="E9" s="97" t="s">
        <v>8</v>
      </c>
      <c r="F9" s="98" t="s">
        <v>47</v>
      </c>
      <c r="G9" s="99" t="s">
        <v>49</v>
      </c>
      <c r="H9" s="99" t="s">
        <v>49</v>
      </c>
      <c r="I9" s="99" t="s">
        <v>49</v>
      </c>
      <c r="J9" s="99" t="s">
        <v>49</v>
      </c>
      <c r="K9" s="99" t="s">
        <v>49</v>
      </c>
      <c r="L9" s="100">
        <v>520</v>
      </c>
      <c r="M9" s="79">
        <v>2200</v>
      </c>
      <c r="N9" s="79">
        <f>M9*33%</f>
        <v>726</v>
      </c>
      <c r="O9" s="79">
        <f>M9*33%</f>
        <v>726</v>
      </c>
      <c r="P9" s="79">
        <f>M9*34%</f>
        <v>748</v>
      </c>
      <c r="Q9" s="148">
        <f>SUM(M9-150)</f>
        <v>2050</v>
      </c>
      <c r="R9" s="177">
        <v>150</v>
      </c>
    </row>
    <row r="10" spans="1:18" ht="25.5" customHeight="1" x14ac:dyDescent="0.35">
      <c r="A10" s="12"/>
      <c r="B10" s="4"/>
      <c r="C10" s="117" t="s">
        <v>65</v>
      </c>
      <c r="D10" s="28" t="s">
        <v>62</v>
      </c>
      <c r="E10" s="35" t="s">
        <v>19</v>
      </c>
      <c r="F10" s="30" t="s">
        <v>38</v>
      </c>
      <c r="G10" s="42">
        <v>2800</v>
      </c>
      <c r="H10" s="42">
        <f>G10*33%</f>
        <v>924</v>
      </c>
      <c r="I10" s="42">
        <f>G10*33%</f>
        <v>924</v>
      </c>
      <c r="J10" s="42">
        <f>G10*34%</f>
        <v>952.00000000000011</v>
      </c>
      <c r="K10" s="42">
        <f>SUM(G10-150)</f>
        <v>2650</v>
      </c>
      <c r="L10" s="40">
        <v>520</v>
      </c>
      <c r="M10" s="44" t="s">
        <v>49</v>
      </c>
      <c r="N10" s="44" t="s">
        <v>49</v>
      </c>
      <c r="O10" s="44" t="s">
        <v>49</v>
      </c>
      <c r="P10" s="44" t="s">
        <v>49</v>
      </c>
      <c r="Q10" s="149" t="s">
        <v>49</v>
      </c>
      <c r="R10" s="177">
        <v>150</v>
      </c>
    </row>
    <row r="11" spans="1:18" ht="27" customHeight="1" x14ac:dyDescent="0.35">
      <c r="A11" s="12" t="s">
        <v>13</v>
      </c>
      <c r="B11" s="4" t="s">
        <v>34</v>
      </c>
      <c r="C11" s="25" t="s">
        <v>65</v>
      </c>
      <c r="D11" s="29" t="s">
        <v>63</v>
      </c>
      <c r="E11" s="35" t="s">
        <v>20</v>
      </c>
      <c r="F11" s="45" t="s">
        <v>48</v>
      </c>
      <c r="G11" s="42">
        <v>2800</v>
      </c>
      <c r="H11" s="46">
        <f t="shared" ref="H11:H20" si="0">G11*33%</f>
        <v>924</v>
      </c>
      <c r="I11" s="46">
        <f t="shared" ref="I11" si="1">G11*33%</f>
        <v>924</v>
      </c>
      <c r="J11" s="46">
        <f t="shared" ref="J11:J20" si="2">G11*34%</f>
        <v>952.00000000000011</v>
      </c>
      <c r="K11" s="46">
        <f t="shared" ref="K11" si="3">SUM(G11-150)</f>
        <v>2650</v>
      </c>
      <c r="L11" s="38">
        <v>520</v>
      </c>
      <c r="M11" s="44" t="s">
        <v>49</v>
      </c>
      <c r="N11" s="44" t="s">
        <v>49</v>
      </c>
      <c r="O11" s="44" t="s">
        <v>49</v>
      </c>
      <c r="P11" s="44" t="s">
        <v>49</v>
      </c>
      <c r="Q11" s="149" t="s">
        <v>49</v>
      </c>
      <c r="R11" s="177">
        <v>150</v>
      </c>
    </row>
    <row r="12" spans="1:18" ht="42.75" customHeight="1" x14ac:dyDescent="0.35">
      <c r="A12" s="12"/>
      <c r="B12" s="4"/>
      <c r="C12" s="117" t="s">
        <v>65</v>
      </c>
      <c r="D12" s="28" t="s">
        <v>70</v>
      </c>
      <c r="E12" s="101" t="s">
        <v>319</v>
      </c>
      <c r="F12" s="30" t="s">
        <v>47</v>
      </c>
      <c r="G12" s="34" t="s">
        <v>49</v>
      </c>
      <c r="H12" s="34" t="s">
        <v>49</v>
      </c>
      <c r="I12" s="34" t="s">
        <v>49</v>
      </c>
      <c r="J12" s="34" t="s">
        <v>49</v>
      </c>
      <c r="K12" s="34" t="s">
        <v>49</v>
      </c>
      <c r="L12" s="40">
        <v>520</v>
      </c>
      <c r="M12" s="124">
        <v>3200</v>
      </c>
      <c r="N12" s="124">
        <f>M12*33%</f>
        <v>1056</v>
      </c>
      <c r="O12" s="124">
        <f>M12*33%</f>
        <v>1056</v>
      </c>
      <c r="P12" s="124">
        <f>M12*34%</f>
        <v>1088</v>
      </c>
      <c r="Q12" s="150">
        <f>SUM(M12-150)</f>
        <v>3050</v>
      </c>
      <c r="R12" s="177">
        <v>150</v>
      </c>
    </row>
    <row r="13" spans="1:18" ht="30" customHeight="1" x14ac:dyDescent="0.35">
      <c r="A13" s="12" t="s">
        <v>0</v>
      </c>
      <c r="B13" s="4" t="s">
        <v>22</v>
      </c>
      <c r="C13" s="25" t="s">
        <v>65</v>
      </c>
      <c r="D13" s="29" t="s">
        <v>71</v>
      </c>
      <c r="E13" s="31" t="s">
        <v>1</v>
      </c>
      <c r="F13" s="30" t="s">
        <v>47</v>
      </c>
      <c r="G13" s="34" t="s">
        <v>49</v>
      </c>
      <c r="H13" s="34" t="s">
        <v>49</v>
      </c>
      <c r="I13" s="34" t="s">
        <v>49</v>
      </c>
      <c r="J13" s="34" t="s">
        <v>49</v>
      </c>
      <c r="K13" s="34" t="s">
        <v>49</v>
      </c>
      <c r="L13" s="40">
        <v>520</v>
      </c>
      <c r="M13" s="37">
        <v>2200</v>
      </c>
      <c r="N13" s="37">
        <f t="shared" ref="N13:N22" si="4">M13*33%</f>
        <v>726</v>
      </c>
      <c r="O13" s="37">
        <f t="shared" ref="O13:O22" si="5">M13*33%</f>
        <v>726</v>
      </c>
      <c r="P13" s="37">
        <f t="shared" ref="P13:P22" si="6">M13*34%</f>
        <v>748</v>
      </c>
      <c r="Q13" s="151">
        <f t="shared" ref="Q13:Q22" si="7">SUM(M13-150)</f>
        <v>2050</v>
      </c>
      <c r="R13" s="177">
        <v>150</v>
      </c>
    </row>
    <row r="14" spans="1:18" ht="29.25" customHeight="1" x14ac:dyDescent="0.35">
      <c r="A14" s="12" t="s">
        <v>0</v>
      </c>
      <c r="B14" s="4" t="s">
        <v>22</v>
      </c>
      <c r="C14" s="117" t="s">
        <v>65</v>
      </c>
      <c r="D14" s="28" t="s">
        <v>72</v>
      </c>
      <c r="E14" s="31" t="s">
        <v>1</v>
      </c>
      <c r="F14" s="57" t="s">
        <v>48</v>
      </c>
      <c r="G14" s="34" t="s">
        <v>49</v>
      </c>
      <c r="H14" s="34" t="s">
        <v>49</v>
      </c>
      <c r="I14" s="34" t="s">
        <v>49</v>
      </c>
      <c r="J14" s="34" t="s">
        <v>49</v>
      </c>
      <c r="K14" s="34" t="s">
        <v>49</v>
      </c>
      <c r="L14" s="38">
        <v>520</v>
      </c>
      <c r="M14" s="37">
        <v>2200</v>
      </c>
      <c r="N14" s="37">
        <f t="shared" si="4"/>
        <v>726</v>
      </c>
      <c r="O14" s="37">
        <f t="shared" si="5"/>
        <v>726</v>
      </c>
      <c r="P14" s="37">
        <f t="shared" si="6"/>
        <v>748</v>
      </c>
      <c r="Q14" s="151">
        <f t="shared" si="7"/>
        <v>2050</v>
      </c>
      <c r="R14" s="177">
        <v>150</v>
      </c>
    </row>
    <row r="15" spans="1:18" ht="27.75" customHeight="1" x14ac:dyDescent="0.35">
      <c r="A15" s="12" t="s">
        <v>0</v>
      </c>
      <c r="B15" s="4" t="s">
        <v>24</v>
      </c>
      <c r="C15" s="25" t="s">
        <v>65</v>
      </c>
      <c r="D15" s="29" t="s">
        <v>73</v>
      </c>
      <c r="E15" s="31" t="s">
        <v>6</v>
      </c>
      <c r="F15" s="30" t="s">
        <v>47</v>
      </c>
      <c r="G15" s="34" t="s">
        <v>49</v>
      </c>
      <c r="H15" s="34" t="s">
        <v>49</v>
      </c>
      <c r="I15" s="34" t="s">
        <v>49</v>
      </c>
      <c r="J15" s="34" t="s">
        <v>49</v>
      </c>
      <c r="K15" s="34" t="s">
        <v>49</v>
      </c>
      <c r="L15" s="40">
        <v>520</v>
      </c>
      <c r="M15" s="37">
        <v>2200</v>
      </c>
      <c r="N15" s="37">
        <f t="shared" si="4"/>
        <v>726</v>
      </c>
      <c r="O15" s="37">
        <f t="shared" si="5"/>
        <v>726</v>
      </c>
      <c r="P15" s="37">
        <f t="shared" si="6"/>
        <v>748</v>
      </c>
      <c r="Q15" s="151">
        <f t="shared" si="7"/>
        <v>2050</v>
      </c>
      <c r="R15" s="177">
        <v>150</v>
      </c>
    </row>
    <row r="16" spans="1:18" ht="27.75" customHeight="1" x14ac:dyDescent="0.35">
      <c r="A16" s="12" t="s">
        <v>0</v>
      </c>
      <c r="B16" s="4" t="s">
        <v>24</v>
      </c>
      <c r="C16" s="117" t="s">
        <v>65</v>
      </c>
      <c r="D16" s="28" t="s">
        <v>74</v>
      </c>
      <c r="E16" s="31" t="s">
        <v>6</v>
      </c>
      <c r="F16" s="57" t="s">
        <v>48</v>
      </c>
      <c r="G16" s="34" t="s">
        <v>49</v>
      </c>
      <c r="H16" s="34" t="s">
        <v>49</v>
      </c>
      <c r="I16" s="34" t="s">
        <v>49</v>
      </c>
      <c r="J16" s="34" t="s">
        <v>49</v>
      </c>
      <c r="K16" s="34" t="s">
        <v>49</v>
      </c>
      <c r="L16" s="38">
        <v>520</v>
      </c>
      <c r="M16" s="37">
        <v>2200</v>
      </c>
      <c r="N16" s="37">
        <f t="shared" si="4"/>
        <v>726</v>
      </c>
      <c r="O16" s="37">
        <f t="shared" si="5"/>
        <v>726</v>
      </c>
      <c r="P16" s="37">
        <f t="shared" si="6"/>
        <v>748</v>
      </c>
      <c r="Q16" s="151">
        <f t="shared" si="7"/>
        <v>2050</v>
      </c>
      <c r="R16" s="177">
        <v>150</v>
      </c>
    </row>
    <row r="17" spans="1:18" ht="45" customHeight="1" x14ac:dyDescent="0.35">
      <c r="A17" s="12" t="s">
        <v>0</v>
      </c>
      <c r="B17" s="4" t="s">
        <v>27</v>
      </c>
      <c r="C17" s="25" t="s">
        <v>65</v>
      </c>
      <c r="D17" s="29" t="s">
        <v>75</v>
      </c>
      <c r="E17" s="31" t="s">
        <v>299</v>
      </c>
      <c r="F17" s="30" t="s">
        <v>47</v>
      </c>
      <c r="G17" s="39" t="s">
        <v>49</v>
      </c>
      <c r="H17" s="39" t="s">
        <v>49</v>
      </c>
      <c r="I17" s="39" t="s">
        <v>49</v>
      </c>
      <c r="J17" s="39" t="s">
        <v>49</v>
      </c>
      <c r="K17" s="39" t="s">
        <v>49</v>
      </c>
      <c r="L17" s="40">
        <v>520</v>
      </c>
      <c r="M17" s="124">
        <v>3200</v>
      </c>
      <c r="N17" s="124">
        <f t="shared" si="4"/>
        <v>1056</v>
      </c>
      <c r="O17" s="124">
        <f t="shared" si="5"/>
        <v>1056</v>
      </c>
      <c r="P17" s="124">
        <f t="shared" si="6"/>
        <v>1088</v>
      </c>
      <c r="Q17" s="150">
        <f t="shared" si="7"/>
        <v>3050</v>
      </c>
      <c r="R17" s="177">
        <v>150</v>
      </c>
    </row>
    <row r="18" spans="1:18" ht="32.25" customHeight="1" x14ac:dyDescent="0.35">
      <c r="A18" s="12"/>
      <c r="B18" s="4"/>
      <c r="C18" s="25" t="s">
        <v>65</v>
      </c>
      <c r="D18" s="28" t="s">
        <v>76</v>
      </c>
      <c r="E18" s="119" t="s">
        <v>320</v>
      </c>
      <c r="F18" s="30" t="s">
        <v>47</v>
      </c>
      <c r="G18" s="34" t="s">
        <v>49</v>
      </c>
      <c r="H18" s="34" t="s">
        <v>49</v>
      </c>
      <c r="I18" s="34" t="s">
        <v>49</v>
      </c>
      <c r="J18" s="34" t="s">
        <v>49</v>
      </c>
      <c r="K18" s="34" t="s">
        <v>49</v>
      </c>
      <c r="L18" s="40">
        <v>520</v>
      </c>
      <c r="M18" s="124">
        <v>3200</v>
      </c>
      <c r="N18" s="124">
        <f t="shared" ref="N18:N19" si="8">M18*33%</f>
        <v>1056</v>
      </c>
      <c r="O18" s="124">
        <f t="shared" ref="O18:O19" si="9">M18*33%</f>
        <v>1056</v>
      </c>
      <c r="P18" s="124">
        <f t="shared" ref="P18:P19" si="10">M18*34%</f>
        <v>1088</v>
      </c>
      <c r="Q18" s="150">
        <f t="shared" ref="Q18:Q19" si="11">SUM(M18-150)</f>
        <v>3050</v>
      </c>
      <c r="R18" s="177">
        <v>150</v>
      </c>
    </row>
    <row r="19" spans="1:18" s="56" customFormat="1" ht="46.5" customHeight="1" x14ac:dyDescent="0.35">
      <c r="A19" s="54"/>
      <c r="B19" s="55"/>
      <c r="C19" s="117" t="s">
        <v>65</v>
      </c>
      <c r="D19" s="29" t="s">
        <v>77</v>
      </c>
      <c r="E19" s="31" t="s">
        <v>321</v>
      </c>
      <c r="F19" s="30" t="s">
        <v>47</v>
      </c>
      <c r="G19" s="34" t="s">
        <v>49</v>
      </c>
      <c r="H19" s="34" t="s">
        <v>49</v>
      </c>
      <c r="I19" s="34" t="s">
        <v>49</v>
      </c>
      <c r="J19" s="34" t="s">
        <v>49</v>
      </c>
      <c r="K19" s="34" t="s">
        <v>49</v>
      </c>
      <c r="L19" s="40">
        <v>520</v>
      </c>
      <c r="M19" s="124">
        <v>3200</v>
      </c>
      <c r="N19" s="124">
        <f t="shared" si="8"/>
        <v>1056</v>
      </c>
      <c r="O19" s="124">
        <f t="shared" si="9"/>
        <v>1056</v>
      </c>
      <c r="P19" s="124">
        <f t="shared" si="10"/>
        <v>1088</v>
      </c>
      <c r="Q19" s="150">
        <f t="shared" si="11"/>
        <v>3050</v>
      </c>
      <c r="R19" s="177">
        <v>150</v>
      </c>
    </row>
    <row r="20" spans="1:18" ht="54" customHeight="1" x14ac:dyDescent="0.35">
      <c r="A20" s="12" t="s">
        <v>0</v>
      </c>
      <c r="B20" s="4" t="s">
        <v>27</v>
      </c>
      <c r="C20" s="117" t="s">
        <v>65</v>
      </c>
      <c r="D20" s="28" t="s">
        <v>78</v>
      </c>
      <c r="E20" s="35" t="s">
        <v>298</v>
      </c>
      <c r="F20" s="57" t="s">
        <v>48</v>
      </c>
      <c r="G20" s="42">
        <v>3550</v>
      </c>
      <c r="H20" s="42">
        <f t="shared" si="0"/>
        <v>1171.5</v>
      </c>
      <c r="I20" s="42">
        <f>G20*33%</f>
        <v>1171.5</v>
      </c>
      <c r="J20" s="42">
        <f t="shared" si="2"/>
        <v>1207</v>
      </c>
      <c r="K20" s="42">
        <f>SUM(G20-150)</f>
        <v>3400</v>
      </c>
      <c r="L20" s="40">
        <v>520</v>
      </c>
      <c r="M20" s="47" t="s">
        <v>49</v>
      </c>
      <c r="N20" s="47" t="s">
        <v>49</v>
      </c>
      <c r="O20" s="47" t="s">
        <v>49</v>
      </c>
      <c r="P20" s="47" t="s">
        <v>49</v>
      </c>
      <c r="Q20" s="152" t="s">
        <v>49</v>
      </c>
      <c r="R20" s="177">
        <v>150</v>
      </c>
    </row>
    <row r="21" spans="1:18" ht="29.25" customHeight="1" x14ac:dyDescent="0.35">
      <c r="A21" s="12" t="s">
        <v>0</v>
      </c>
      <c r="B21" s="4" t="s">
        <v>28</v>
      </c>
      <c r="C21" s="117" t="s">
        <v>65</v>
      </c>
      <c r="D21" s="29" t="s">
        <v>79</v>
      </c>
      <c r="E21" s="31" t="s">
        <v>112</v>
      </c>
      <c r="F21" s="30" t="s">
        <v>38</v>
      </c>
      <c r="G21" s="39" t="s">
        <v>49</v>
      </c>
      <c r="H21" s="39" t="s">
        <v>49</v>
      </c>
      <c r="I21" s="39" t="s">
        <v>49</v>
      </c>
      <c r="J21" s="39" t="s">
        <v>49</v>
      </c>
      <c r="K21" s="39" t="s">
        <v>49</v>
      </c>
      <c r="L21" s="40">
        <v>520</v>
      </c>
      <c r="M21" s="33">
        <v>2900</v>
      </c>
      <c r="N21" s="37">
        <f t="shared" si="4"/>
        <v>957</v>
      </c>
      <c r="O21" s="37">
        <f t="shared" si="5"/>
        <v>957</v>
      </c>
      <c r="P21" s="37">
        <f t="shared" si="6"/>
        <v>986.00000000000011</v>
      </c>
      <c r="Q21" s="151">
        <f t="shared" si="7"/>
        <v>2750</v>
      </c>
      <c r="R21" s="177">
        <v>150</v>
      </c>
    </row>
    <row r="22" spans="1:18" ht="39.75" customHeight="1" x14ac:dyDescent="0.35">
      <c r="A22" s="12"/>
      <c r="B22" s="4"/>
      <c r="C22" s="25" t="s">
        <v>65</v>
      </c>
      <c r="D22" s="28" t="s">
        <v>80</v>
      </c>
      <c r="E22" s="31" t="s">
        <v>116</v>
      </c>
      <c r="F22" s="30" t="s">
        <v>47</v>
      </c>
      <c r="G22" s="39" t="s">
        <v>49</v>
      </c>
      <c r="H22" s="39" t="s">
        <v>49</v>
      </c>
      <c r="I22" s="39" t="s">
        <v>49</v>
      </c>
      <c r="J22" s="39" t="s">
        <v>49</v>
      </c>
      <c r="K22" s="39" t="s">
        <v>49</v>
      </c>
      <c r="L22" s="40">
        <v>520</v>
      </c>
      <c r="M22" s="37">
        <v>2900</v>
      </c>
      <c r="N22" s="37">
        <f t="shared" si="4"/>
        <v>957</v>
      </c>
      <c r="O22" s="37">
        <f t="shared" si="5"/>
        <v>957</v>
      </c>
      <c r="P22" s="37">
        <f t="shared" si="6"/>
        <v>986.00000000000011</v>
      </c>
      <c r="Q22" s="151">
        <f t="shared" si="7"/>
        <v>2750</v>
      </c>
      <c r="R22" s="177">
        <v>150</v>
      </c>
    </row>
    <row r="23" spans="1:18" ht="42" customHeight="1" x14ac:dyDescent="0.35">
      <c r="A23" s="12" t="s">
        <v>0</v>
      </c>
      <c r="B23" s="4" t="s">
        <v>28</v>
      </c>
      <c r="C23" s="117" t="s">
        <v>65</v>
      </c>
      <c r="D23" s="29" t="s">
        <v>81</v>
      </c>
      <c r="E23" s="35" t="s">
        <v>116</v>
      </c>
      <c r="F23" s="45" t="s">
        <v>48</v>
      </c>
      <c r="G23" s="32">
        <v>3550</v>
      </c>
      <c r="H23" s="46">
        <f t="shared" ref="H23" si="12">G23*33%</f>
        <v>1171.5</v>
      </c>
      <c r="I23" s="46">
        <f>G23*33%</f>
        <v>1171.5</v>
      </c>
      <c r="J23" s="46">
        <f t="shared" ref="J23" si="13">G23*34%</f>
        <v>1207</v>
      </c>
      <c r="K23" s="46">
        <f>SUM(G23-150)</f>
        <v>3400</v>
      </c>
      <c r="L23" s="40">
        <v>520</v>
      </c>
      <c r="M23" s="39" t="s">
        <v>49</v>
      </c>
      <c r="N23" s="39" t="s">
        <v>49</v>
      </c>
      <c r="O23" s="39" t="s">
        <v>49</v>
      </c>
      <c r="P23" s="39" t="s">
        <v>49</v>
      </c>
      <c r="Q23" s="153" t="s">
        <v>49</v>
      </c>
      <c r="R23" s="177">
        <v>150</v>
      </c>
    </row>
    <row r="24" spans="1:18" ht="31.5" customHeight="1" x14ac:dyDescent="0.35">
      <c r="A24" s="12" t="s">
        <v>0</v>
      </c>
      <c r="B24" s="4" t="s">
        <v>29</v>
      </c>
      <c r="C24" s="25" t="s">
        <v>65</v>
      </c>
      <c r="D24" s="28" t="s">
        <v>82</v>
      </c>
      <c r="E24" s="31" t="s">
        <v>114</v>
      </c>
      <c r="F24" s="45" t="s">
        <v>38</v>
      </c>
      <c r="G24" s="39" t="s">
        <v>49</v>
      </c>
      <c r="H24" s="39" t="s">
        <v>49</v>
      </c>
      <c r="I24" s="39" t="s">
        <v>49</v>
      </c>
      <c r="J24" s="39" t="s">
        <v>49</v>
      </c>
      <c r="K24" s="39" t="s">
        <v>49</v>
      </c>
      <c r="L24" s="40">
        <v>520</v>
      </c>
      <c r="M24" s="33">
        <v>3200</v>
      </c>
      <c r="N24" s="33">
        <f t="shared" ref="N24:N46" si="14">M24*33%</f>
        <v>1056</v>
      </c>
      <c r="O24" s="33">
        <f t="shared" ref="O24:O46" si="15">M24*33%</f>
        <v>1056</v>
      </c>
      <c r="P24" s="33">
        <f t="shared" ref="P24:P46" si="16">M24*34%</f>
        <v>1088</v>
      </c>
      <c r="Q24" s="154">
        <f>SUM(M24-150)</f>
        <v>3050</v>
      </c>
      <c r="R24" s="177">
        <v>150</v>
      </c>
    </row>
    <row r="25" spans="1:18" ht="39.75" customHeight="1" x14ac:dyDescent="0.35">
      <c r="A25" s="12" t="s">
        <v>0</v>
      </c>
      <c r="B25" s="4" t="s">
        <v>29</v>
      </c>
      <c r="C25" s="117" t="s">
        <v>65</v>
      </c>
      <c r="D25" s="29" t="s">
        <v>83</v>
      </c>
      <c r="E25" s="31" t="s">
        <v>68</v>
      </c>
      <c r="F25" s="45" t="s">
        <v>48</v>
      </c>
      <c r="G25" s="39" t="s">
        <v>49</v>
      </c>
      <c r="H25" s="39" t="s">
        <v>49</v>
      </c>
      <c r="I25" s="39" t="s">
        <v>49</v>
      </c>
      <c r="J25" s="39" t="s">
        <v>49</v>
      </c>
      <c r="K25" s="39" t="s">
        <v>49</v>
      </c>
      <c r="L25" s="40">
        <v>520</v>
      </c>
      <c r="M25" s="33">
        <v>3200</v>
      </c>
      <c r="N25" s="33">
        <f t="shared" si="14"/>
        <v>1056</v>
      </c>
      <c r="O25" s="33">
        <f t="shared" si="15"/>
        <v>1056</v>
      </c>
      <c r="P25" s="33">
        <f t="shared" si="16"/>
        <v>1088</v>
      </c>
      <c r="Q25" s="154">
        <f t="shared" ref="Q25:Q46" si="17">SUM(M25-150)</f>
        <v>3050</v>
      </c>
      <c r="R25" s="177">
        <v>150</v>
      </c>
    </row>
    <row r="26" spans="1:18" ht="45" customHeight="1" x14ac:dyDescent="0.35">
      <c r="A26" s="12" t="s">
        <v>0</v>
      </c>
      <c r="B26" s="4" t="s">
        <v>29</v>
      </c>
      <c r="C26" s="25" t="s">
        <v>65</v>
      </c>
      <c r="D26" s="28" t="s">
        <v>84</v>
      </c>
      <c r="E26" s="119" t="s">
        <v>117</v>
      </c>
      <c r="F26" s="30" t="s">
        <v>47</v>
      </c>
      <c r="G26" s="39" t="s">
        <v>49</v>
      </c>
      <c r="H26" s="39" t="s">
        <v>49</v>
      </c>
      <c r="I26" s="39" t="s">
        <v>49</v>
      </c>
      <c r="J26" s="39" t="s">
        <v>49</v>
      </c>
      <c r="K26" s="39" t="s">
        <v>49</v>
      </c>
      <c r="L26" s="40">
        <v>520</v>
      </c>
      <c r="M26" s="33">
        <v>2900</v>
      </c>
      <c r="N26" s="33">
        <f t="shared" si="14"/>
        <v>957</v>
      </c>
      <c r="O26" s="33">
        <f t="shared" si="15"/>
        <v>957</v>
      </c>
      <c r="P26" s="33">
        <f t="shared" si="16"/>
        <v>986.00000000000011</v>
      </c>
      <c r="Q26" s="154">
        <f>SUM(M26-150)</f>
        <v>2750</v>
      </c>
      <c r="R26" s="177">
        <v>150</v>
      </c>
    </row>
    <row r="27" spans="1:18" ht="51.75" customHeight="1" x14ac:dyDescent="0.35">
      <c r="A27" s="12" t="s">
        <v>0</v>
      </c>
      <c r="B27" s="4" t="s">
        <v>29</v>
      </c>
      <c r="C27" s="117" t="s">
        <v>65</v>
      </c>
      <c r="D27" s="29" t="s">
        <v>85</v>
      </c>
      <c r="E27" s="119" t="s">
        <v>117</v>
      </c>
      <c r="F27" s="45" t="s">
        <v>48</v>
      </c>
      <c r="G27" s="39" t="s">
        <v>49</v>
      </c>
      <c r="H27" s="39" t="s">
        <v>49</v>
      </c>
      <c r="I27" s="39" t="s">
        <v>49</v>
      </c>
      <c r="J27" s="39" t="s">
        <v>49</v>
      </c>
      <c r="K27" s="39" t="s">
        <v>49</v>
      </c>
      <c r="L27" s="40">
        <v>520</v>
      </c>
      <c r="M27" s="37">
        <v>2900</v>
      </c>
      <c r="N27" s="33">
        <f t="shared" si="14"/>
        <v>957</v>
      </c>
      <c r="O27" s="33">
        <f t="shared" si="15"/>
        <v>957</v>
      </c>
      <c r="P27" s="48">
        <f t="shared" si="16"/>
        <v>986.00000000000011</v>
      </c>
      <c r="Q27" s="154">
        <f t="shared" si="17"/>
        <v>2750</v>
      </c>
      <c r="R27" s="177">
        <v>150</v>
      </c>
    </row>
    <row r="28" spans="1:18" ht="35.25" customHeight="1" x14ac:dyDescent="0.35">
      <c r="A28" s="12" t="s">
        <v>0</v>
      </c>
      <c r="B28" s="4" t="s">
        <v>29</v>
      </c>
      <c r="C28" s="25" t="s">
        <v>65</v>
      </c>
      <c r="D28" s="28" t="s">
        <v>86</v>
      </c>
      <c r="E28" s="119" t="s">
        <v>12</v>
      </c>
      <c r="F28" s="30" t="s">
        <v>47</v>
      </c>
      <c r="G28" s="39" t="s">
        <v>49</v>
      </c>
      <c r="H28" s="39" t="s">
        <v>49</v>
      </c>
      <c r="I28" s="39" t="s">
        <v>49</v>
      </c>
      <c r="J28" s="39" t="s">
        <v>49</v>
      </c>
      <c r="K28" s="39" t="s">
        <v>49</v>
      </c>
      <c r="L28" s="40">
        <v>520</v>
      </c>
      <c r="M28" s="37">
        <v>2500</v>
      </c>
      <c r="N28" s="33">
        <f t="shared" si="14"/>
        <v>825</v>
      </c>
      <c r="O28" s="33">
        <f t="shared" si="15"/>
        <v>825</v>
      </c>
      <c r="P28" s="48">
        <f t="shared" si="16"/>
        <v>850.00000000000011</v>
      </c>
      <c r="Q28" s="154">
        <f t="shared" si="17"/>
        <v>2350</v>
      </c>
      <c r="R28" s="177">
        <v>150</v>
      </c>
    </row>
    <row r="29" spans="1:18" ht="47.25" customHeight="1" x14ac:dyDescent="0.35">
      <c r="A29" s="12" t="s">
        <v>0</v>
      </c>
      <c r="B29" s="4" t="s">
        <v>29</v>
      </c>
      <c r="C29" s="117" t="s">
        <v>65</v>
      </c>
      <c r="D29" s="29" t="s">
        <v>87</v>
      </c>
      <c r="E29" s="119" t="s">
        <v>69</v>
      </c>
      <c r="F29" s="45" t="s">
        <v>48</v>
      </c>
      <c r="G29" s="39" t="s">
        <v>49</v>
      </c>
      <c r="H29" s="39" t="s">
        <v>49</v>
      </c>
      <c r="I29" s="39" t="s">
        <v>49</v>
      </c>
      <c r="J29" s="39" t="s">
        <v>49</v>
      </c>
      <c r="K29" s="39" t="s">
        <v>49</v>
      </c>
      <c r="L29" s="40">
        <v>520</v>
      </c>
      <c r="M29" s="37">
        <v>2500</v>
      </c>
      <c r="N29" s="33">
        <f t="shared" si="14"/>
        <v>825</v>
      </c>
      <c r="O29" s="33">
        <f t="shared" si="15"/>
        <v>825</v>
      </c>
      <c r="P29" s="48">
        <f t="shared" si="16"/>
        <v>850.00000000000011</v>
      </c>
      <c r="Q29" s="154">
        <f t="shared" si="17"/>
        <v>2350</v>
      </c>
      <c r="R29" s="177">
        <v>150</v>
      </c>
    </row>
    <row r="30" spans="1:18" ht="31.5" customHeight="1" x14ac:dyDescent="0.35">
      <c r="A30" s="12" t="s">
        <v>0</v>
      </c>
      <c r="B30" s="4" t="s">
        <v>29</v>
      </c>
      <c r="C30" s="25" t="s">
        <v>65</v>
      </c>
      <c r="D30" s="28" t="s">
        <v>88</v>
      </c>
      <c r="E30" s="31" t="s">
        <v>113</v>
      </c>
      <c r="F30" s="45" t="s">
        <v>38</v>
      </c>
      <c r="G30" s="39" t="s">
        <v>49</v>
      </c>
      <c r="H30" s="39" t="s">
        <v>49</v>
      </c>
      <c r="I30" s="39" t="s">
        <v>49</v>
      </c>
      <c r="J30" s="39" t="s">
        <v>118</v>
      </c>
      <c r="K30" s="39" t="s">
        <v>49</v>
      </c>
      <c r="L30" s="40">
        <v>520</v>
      </c>
      <c r="M30" s="33">
        <v>3200</v>
      </c>
      <c r="N30" s="33">
        <f t="shared" si="14"/>
        <v>1056</v>
      </c>
      <c r="O30" s="33">
        <f t="shared" si="15"/>
        <v>1056</v>
      </c>
      <c r="P30" s="48">
        <f t="shared" si="16"/>
        <v>1088</v>
      </c>
      <c r="Q30" s="154">
        <f t="shared" si="17"/>
        <v>3050</v>
      </c>
      <c r="R30" s="177">
        <v>150</v>
      </c>
    </row>
    <row r="31" spans="1:18" ht="36" customHeight="1" x14ac:dyDescent="0.35">
      <c r="A31" s="12" t="s">
        <v>0</v>
      </c>
      <c r="B31" s="4" t="s">
        <v>29</v>
      </c>
      <c r="C31" s="117" t="s">
        <v>65</v>
      </c>
      <c r="D31" s="29" t="s">
        <v>89</v>
      </c>
      <c r="E31" s="49" t="s">
        <v>21</v>
      </c>
      <c r="F31" s="30" t="s">
        <v>47</v>
      </c>
      <c r="G31" s="39" t="s">
        <v>49</v>
      </c>
      <c r="H31" s="39" t="s">
        <v>49</v>
      </c>
      <c r="I31" s="39" t="s">
        <v>49</v>
      </c>
      <c r="J31" s="39" t="s">
        <v>49</v>
      </c>
      <c r="K31" s="39" t="s">
        <v>49</v>
      </c>
      <c r="L31" s="40">
        <v>520</v>
      </c>
      <c r="M31" s="33">
        <v>2800</v>
      </c>
      <c r="N31" s="48">
        <f t="shared" si="14"/>
        <v>924</v>
      </c>
      <c r="O31" s="48">
        <f t="shared" si="15"/>
        <v>924</v>
      </c>
      <c r="P31" s="48">
        <f t="shared" si="16"/>
        <v>952.00000000000011</v>
      </c>
      <c r="Q31" s="154">
        <f t="shared" si="17"/>
        <v>2650</v>
      </c>
      <c r="R31" s="177">
        <v>150</v>
      </c>
    </row>
    <row r="32" spans="1:18" ht="32.25" customHeight="1" x14ac:dyDescent="0.35">
      <c r="A32" s="12" t="s">
        <v>0</v>
      </c>
      <c r="B32" s="4" t="s">
        <v>29</v>
      </c>
      <c r="C32" s="25" t="s">
        <v>65</v>
      </c>
      <c r="D32" s="28" t="s">
        <v>90</v>
      </c>
      <c r="E32" s="49" t="s">
        <v>21</v>
      </c>
      <c r="F32" s="45" t="s">
        <v>48</v>
      </c>
      <c r="G32" s="39" t="s">
        <v>49</v>
      </c>
      <c r="H32" s="39" t="s">
        <v>49</v>
      </c>
      <c r="I32" s="39" t="s">
        <v>49</v>
      </c>
      <c r="J32" s="39" t="s">
        <v>118</v>
      </c>
      <c r="K32" s="39" t="s">
        <v>49</v>
      </c>
      <c r="L32" s="40">
        <v>520</v>
      </c>
      <c r="M32" s="33">
        <v>2800</v>
      </c>
      <c r="N32" s="48">
        <f t="shared" si="14"/>
        <v>924</v>
      </c>
      <c r="O32" s="48">
        <f t="shared" si="15"/>
        <v>924</v>
      </c>
      <c r="P32" s="48">
        <f t="shared" si="16"/>
        <v>952.00000000000011</v>
      </c>
      <c r="Q32" s="154">
        <f t="shared" si="17"/>
        <v>2650</v>
      </c>
      <c r="R32" s="177">
        <v>150</v>
      </c>
    </row>
    <row r="33" spans="1:18" ht="34.5" customHeight="1" x14ac:dyDescent="0.35">
      <c r="A33" s="12" t="s">
        <v>0</v>
      </c>
      <c r="B33" s="4" t="s">
        <v>29</v>
      </c>
      <c r="C33" s="117" t="s">
        <v>65</v>
      </c>
      <c r="D33" s="29" t="s">
        <v>91</v>
      </c>
      <c r="E33" s="119" t="s">
        <v>14</v>
      </c>
      <c r="F33" s="30" t="s">
        <v>47</v>
      </c>
      <c r="G33" s="39" t="s">
        <v>49</v>
      </c>
      <c r="H33" s="39" t="s">
        <v>49</v>
      </c>
      <c r="I33" s="39" t="s">
        <v>49</v>
      </c>
      <c r="J33" s="39" t="s">
        <v>49</v>
      </c>
      <c r="K33" s="39" t="s">
        <v>49</v>
      </c>
      <c r="L33" s="40">
        <v>520</v>
      </c>
      <c r="M33" s="46">
        <v>2500</v>
      </c>
      <c r="N33" s="46">
        <f>M33*33%</f>
        <v>825</v>
      </c>
      <c r="O33" s="46">
        <f>M33*33%</f>
        <v>825</v>
      </c>
      <c r="P33" s="46">
        <f>M33*34%</f>
        <v>850.00000000000011</v>
      </c>
      <c r="Q33" s="155">
        <f>SUM(M33-150)</f>
        <v>2350</v>
      </c>
      <c r="R33" s="177">
        <v>150</v>
      </c>
    </row>
    <row r="34" spans="1:18" ht="31.5" customHeight="1" x14ac:dyDescent="0.35">
      <c r="A34" s="12" t="s">
        <v>0</v>
      </c>
      <c r="B34" s="4" t="s">
        <v>29</v>
      </c>
      <c r="C34" s="25" t="s">
        <v>65</v>
      </c>
      <c r="D34" s="28" t="s">
        <v>92</v>
      </c>
      <c r="E34" s="119" t="s">
        <v>14</v>
      </c>
      <c r="F34" s="45" t="s">
        <v>39</v>
      </c>
      <c r="G34" s="39" t="s">
        <v>49</v>
      </c>
      <c r="H34" s="39" t="s">
        <v>49</v>
      </c>
      <c r="I34" s="39" t="s">
        <v>49</v>
      </c>
      <c r="J34" s="39" t="s">
        <v>49</v>
      </c>
      <c r="K34" s="39" t="s">
        <v>49</v>
      </c>
      <c r="L34" s="40">
        <v>520</v>
      </c>
      <c r="M34" s="37">
        <v>3200</v>
      </c>
      <c r="N34" s="46">
        <f t="shared" ref="N34:N35" si="18">M34*33%</f>
        <v>1056</v>
      </c>
      <c r="O34" s="46">
        <f t="shared" ref="O34:O35" si="19">M34*33%</f>
        <v>1056</v>
      </c>
      <c r="P34" s="46">
        <f t="shared" ref="P34:P35" si="20">M34*34%</f>
        <v>1088</v>
      </c>
      <c r="Q34" s="155">
        <f t="shared" ref="Q34:Q35" si="21">SUM(M34-150)</f>
        <v>3050</v>
      </c>
      <c r="R34" s="177">
        <v>150</v>
      </c>
    </row>
    <row r="35" spans="1:18" ht="33.75" customHeight="1" x14ac:dyDescent="0.35">
      <c r="A35" s="12" t="s">
        <v>0</v>
      </c>
      <c r="B35" s="4" t="s">
        <v>29</v>
      </c>
      <c r="C35" s="117" t="s">
        <v>65</v>
      </c>
      <c r="D35" s="29" t="s">
        <v>93</v>
      </c>
      <c r="E35" s="119" t="s">
        <v>17</v>
      </c>
      <c r="F35" s="30" t="s">
        <v>38</v>
      </c>
      <c r="G35" s="39" t="s">
        <v>49</v>
      </c>
      <c r="H35" s="39" t="s">
        <v>49</v>
      </c>
      <c r="I35" s="39" t="s">
        <v>49</v>
      </c>
      <c r="J35" s="39" t="s">
        <v>49</v>
      </c>
      <c r="K35" s="39" t="s">
        <v>49</v>
      </c>
      <c r="L35" s="40">
        <v>520</v>
      </c>
      <c r="M35" s="33">
        <v>2850</v>
      </c>
      <c r="N35" s="48">
        <f t="shared" si="18"/>
        <v>940.5</v>
      </c>
      <c r="O35" s="48">
        <f t="shared" si="19"/>
        <v>940.5</v>
      </c>
      <c r="P35" s="48">
        <f t="shared" si="20"/>
        <v>969.00000000000011</v>
      </c>
      <c r="Q35" s="154">
        <f t="shared" si="21"/>
        <v>2700</v>
      </c>
      <c r="R35" s="177">
        <v>150</v>
      </c>
    </row>
    <row r="36" spans="1:18" ht="33" customHeight="1" x14ac:dyDescent="0.35">
      <c r="A36" s="12" t="s">
        <v>0</v>
      </c>
      <c r="B36" s="4" t="s">
        <v>29</v>
      </c>
      <c r="C36" s="25" t="s">
        <v>65</v>
      </c>
      <c r="D36" s="28" t="s">
        <v>94</v>
      </c>
      <c r="E36" s="49" t="s">
        <v>7</v>
      </c>
      <c r="F36" s="30" t="s">
        <v>47</v>
      </c>
      <c r="G36" s="33">
        <v>2800</v>
      </c>
      <c r="H36" s="48">
        <f t="shared" ref="H36:H40" si="22">G36*33%</f>
        <v>924</v>
      </c>
      <c r="I36" s="48">
        <f t="shared" ref="I36:I40" si="23">G36*33%</f>
        <v>924</v>
      </c>
      <c r="J36" s="48">
        <f t="shared" ref="J36:J40" si="24">G36*34%</f>
        <v>952.00000000000011</v>
      </c>
      <c r="K36" s="48">
        <f t="shared" ref="K36:K40" si="25">SUM(G36-150)</f>
        <v>2650</v>
      </c>
      <c r="L36" s="40">
        <v>520</v>
      </c>
      <c r="M36" s="44" t="s">
        <v>49</v>
      </c>
      <c r="N36" s="44" t="s">
        <v>49</v>
      </c>
      <c r="O36" s="44" t="s">
        <v>49</v>
      </c>
      <c r="P36" s="44" t="s">
        <v>49</v>
      </c>
      <c r="Q36" s="149" t="s">
        <v>49</v>
      </c>
      <c r="R36" s="177">
        <v>150</v>
      </c>
    </row>
    <row r="37" spans="1:18" ht="30.75" customHeight="1" x14ac:dyDescent="0.35">
      <c r="A37" s="12" t="s">
        <v>0</v>
      </c>
      <c r="B37" s="4" t="s">
        <v>30</v>
      </c>
      <c r="C37" s="117" t="s">
        <v>65</v>
      </c>
      <c r="D37" s="29" t="s">
        <v>95</v>
      </c>
      <c r="E37" s="49" t="s">
        <v>7</v>
      </c>
      <c r="F37" s="45" t="s">
        <v>48</v>
      </c>
      <c r="G37" s="33">
        <v>2800</v>
      </c>
      <c r="H37" s="48">
        <f t="shared" si="22"/>
        <v>924</v>
      </c>
      <c r="I37" s="48">
        <f t="shared" si="23"/>
        <v>924</v>
      </c>
      <c r="J37" s="48">
        <f t="shared" si="24"/>
        <v>952.00000000000011</v>
      </c>
      <c r="K37" s="48">
        <f t="shared" si="25"/>
        <v>2650</v>
      </c>
      <c r="L37" s="40">
        <v>520</v>
      </c>
      <c r="M37" s="44" t="s">
        <v>49</v>
      </c>
      <c r="N37" s="44" t="s">
        <v>49</v>
      </c>
      <c r="O37" s="44" t="s">
        <v>49</v>
      </c>
      <c r="P37" s="44" t="s">
        <v>49</v>
      </c>
      <c r="Q37" s="149" t="s">
        <v>49</v>
      </c>
      <c r="R37" s="177">
        <v>150</v>
      </c>
    </row>
    <row r="38" spans="1:18" ht="34.5" customHeight="1" x14ac:dyDescent="0.35">
      <c r="A38" s="12"/>
      <c r="B38" s="4"/>
      <c r="C38" s="117" t="s">
        <v>65</v>
      </c>
      <c r="D38" s="28" t="s">
        <v>96</v>
      </c>
      <c r="E38" s="49" t="s">
        <v>120</v>
      </c>
      <c r="F38" s="30" t="s">
        <v>38</v>
      </c>
      <c r="G38" s="39" t="s">
        <v>49</v>
      </c>
      <c r="H38" s="39" t="s">
        <v>49</v>
      </c>
      <c r="I38" s="39" t="s">
        <v>49</v>
      </c>
      <c r="J38" s="39" t="s">
        <v>49</v>
      </c>
      <c r="K38" s="39" t="s">
        <v>49</v>
      </c>
      <c r="L38" s="40">
        <v>520</v>
      </c>
      <c r="M38" s="48">
        <v>2800</v>
      </c>
      <c r="N38" s="48">
        <f>M38*33%</f>
        <v>924</v>
      </c>
      <c r="O38" s="48">
        <f>M38*33%</f>
        <v>924</v>
      </c>
      <c r="P38" s="48">
        <f>M38*33%</f>
        <v>924</v>
      </c>
      <c r="Q38" s="154">
        <f>SUM(M38-150)</f>
        <v>2650</v>
      </c>
      <c r="R38" s="177">
        <v>150</v>
      </c>
    </row>
    <row r="39" spans="1:18" ht="35.25" customHeight="1" x14ac:dyDescent="0.35">
      <c r="A39" s="12" t="s">
        <v>0</v>
      </c>
      <c r="B39" s="4" t="s">
        <v>30</v>
      </c>
      <c r="C39" s="117" t="s">
        <v>65</v>
      </c>
      <c r="D39" s="29" t="s">
        <v>97</v>
      </c>
      <c r="E39" s="49" t="s">
        <v>18</v>
      </c>
      <c r="F39" s="30" t="s">
        <v>47</v>
      </c>
      <c r="G39" s="33">
        <v>2800</v>
      </c>
      <c r="H39" s="48">
        <f t="shared" si="22"/>
        <v>924</v>
      </c>
      <c r="I39" s="48">
        <f t="shared" si="23"/>
        <v>924</v>
      </c>
      <c r="J39" s="48">
        <f t="shared" si="24"/>
        <v>952.00000000000011</v>
      </c>
      <c r="K39" s="48">
        <f t="shared" si="25"/>
        <v>2650</v>
      </c>
      <c r="L39" s="40">
        <v>520</v>
      </c>
      <c r="M39" s="44" t="s">
        <v>49</v>
      </c>
      <c r="N39" s="44" t="s">
        <v>49</v>
      </c>
      <c r="O39" s="44" t="s">
        <v>49</v>
      </c>
      <c r="P39" s="44" t="s">
        <v>49</v>
      </c>
      <c r="Q39" s="149" t="s">
        <v>49</v>
      </c>
      <c r="R39" s="177">
        <v>150</v>
      </c>
    </row>
    <row r="40" spans="1:18" ht="35.25" customHeight="1" x14ac:dyDescent="0.35">
      <c r="A40" s="12"/>
      <c r="B40" s="4"/>
      <c r="C40" s="117" t="s">
        <v>65</v>
      </c>
      <c r="D40" s="28" t="s">
        <v>98</v>
      </c>
      <c r="E40" s="49" t="s">
        <v>18</v>
      </c>
      <c r="F40" s="45" t="s">
        <v>48</v>
      </c>
      <c r="G40" s="33">
        <v>2800</v>
      </c>
      <c r="H40" s="48">
        <f t="shared" si="22"/>
        <v>924</v>
      </c>
      <c r="I40" s="48">
        <f t="shared" si="23"/>
        <v>924</v>
      </c>
      <c r="J40" s="48">
        <f t="shared" si="24"/>
        <v>952.00000000000011</v>
      </c>
      <c r="K40" s="48">
        <f t="shared" si="25"/>
        <v>2650</v>
      </c>
      <c r="L40" s="40">
        <v>520</v>
      </c>
      <c r="M40" s="44" t="s">
        <v>49</v>
      </c>
      <c r="N40" s="44" t="s">
        <v>49</v>
      </c>
      <c r="O40" s="44" t="s">
        <v>49</v>
      </c>
      <c r="P40" s="44" t="s">
        <v>49</v>
      </c>
      <c r="Q40" s="149" t="s">
        <v>49</v>
      </c>
      <c r="R40" s="177">
        <v>150</v>
      </c>
    </row>
    <row r="41" spans="1:18" ht="33.75" customHeight="1" x14ac:dyDescent="0.35">
      <c r="A41" s="12" t="s">
        <v>0</v>
      </c>
      <c r="B41" s="4" t="s">
        <v>30</v>
      </c>
      <c r="C41" s="117" t="s">
        <v>65</v>
      </c>
      <c r="D41" s="29" t="s">
        <v>99</v>
      </c>
      <c r="E41" s="119" t="s">
        <v>3</v>
      </c>
      <c r="F41" s="30" t="s">
        <v>47</v>
      </c>
      <c r="G41" s="34" t="s">
        <v>49</v>
      </c>
      <c r="H41" s="34" t="s">
        <v>49</v>
      </c>
      <c r="I41" s="34" t="s">
        <v>49</v>
      </c>
      <c r="J41" s="34" t="s">
        <v>49</v>
      </c>
      <c r="K41" s="34" t="s">
        <v>49</v>
      </c>
      <c r="L41" s="40">
        <v>520</v>
      </c>
      <c r="M41" s="37">
        <v>2200</v>
      </c>
      <c r="N41" s="37">
        <f t="shared" si="14"/>
        <v>726</v>
      </c>
      <c r="O41" s="37">
        <f t="shared" si="15"/>
        <v>726</v>
      </c>
      <c r="P41" s="37">
        <f t="shared" si="16"/>
        <v>748</v>
      </c>
      <c r="Q41" s="151">
        <f t="shared" si="17"/>
        <v>2050</v>
      </c>
      <c r="R41" s="177">
        <v>150</v>
      </c>
    </row>
    <row r="42" spans="1:18" ht="30" customHeight="1" x14ac:dyDescent="0.35">
      <c r="A42" s="12" t="s">
        <v>0</v>
      </c>
      <c r="B42" s="4" t="s">
        <v>30</v>
      </c>
      <c r="C42" s="25" t="s">
        <v>65</v>
      </c>
      <c r="D42" s="28" t="s">
        <v>100</v>
      </c>
      <c r="E42" s="119" t="s">
        <v>3</v>
      </c>
      <c r="F42" s="50" t="s">
        <v>39</v>
      </c>
      <c r="G42" s="34" t="s">
        <v>49</v>
      </c>
      <c r="H42" s="34" t="s">
        <v>49</v>
      </c>
      <c r="I42" s="34" t="s">
        <v>49</v>
      </c>
      <c r="J42" s="34" t="s">
        <v>49</v>
      </c>
      <c r="K42" s="34" t="s">
        <v>49</v>
      </c>
      <c r="L42" s="40">
        <v>520</v>
      </c>
      <c r="M42" s="124">
        <v>2500</v>
      </c>
      <c r="N42" s="37">
        <f t="shared" si="14"/>
        <v>825</v>
      </c>
      <c r="O42" s="37">
        <f t="shared" si="15"/>
        <v>825</v>
      </c>
      <c r="P42" s="37">
        <f t="shared" si="16"/>
        <v>850.00000000000011</v>
      </c>
      <c r="Q42" s="151">
        <f t="shared" si="17"/>
        <v>2350</v>
      </c>
      <c r="R42" s="177">
        <v>150</v>
      </c>
    </row>
    <row r="43" spans="1:18" ht="29.25" customHeight="1" x14ac:dyDescent="0.35">
      <c r="A43" s="12" t="s">
        <v>0</v>
      </c>
      <c r="B43" s="4" t="s">
        <v>30</v>
      </c>
      <c r="C43" s="117" t="s">
        <v>65</v>
      </c>
      <c r="D43" s="29" t="s">
        <v>101</v>
      </c>
      <c r="E43" s="119" t="s">
        <v>55</v>
      </c>
      <c r="F43" s="51" t="s">
        <v>38</v>
      </c>
      <c r="G43" s="34" t="s">
        <v>49</v>
      </c>
      <c r="H43" s="34" t="s">
        <v>49</v>
      </c>
      <c r="I43" s="34" t="s">
        <v>49</v>
      </c>
      <c r="J43" s="34" t="s">
        <v>49</v>
      </c>
      <c r="K43" s="34" t="s">
        <v>49</v>
      </c>
      <c r="L43" s="40">
        <v>520</v>
      </c>
      <c r="M43" s="124">
        <v>2500</v>
      </c>
      <c r="N43" s="37">
        <f t="shared" si="14"/>
        <v>825</v>
      </c>
      <c r="O43" s="37">
        <f t="shared" si="15"/>
        <v>825</v>
      </c>
      <c r="P43" s="37">
        <f t="shared" si="16"/>
        <v>850.00000000000011</v>
      </c>
      <c r="Q43" s="151">
        <f t="shared" si="17"/>
        <v>2350</v>
      </c>
      <c r="R43" s="177">
        <v>150</v>
      </c>
    </row>
    <row r="44" spans="1:18" ht="41.25" customHeight="1" x14ac:dyDescent="0.35">
      <c r="A44" s="12"/>
      <c r="B44" s="4"/>
      <c r="C44" s="25" t="s">
        <v>65</v>
      </c>
      <c r="D44" s="28" t="s">
        <v>102</v>
      </c>
      <c r="E44" s="119" t="s">
        <v>318</v>
      </c>
      <c r="F44" s="51" t="s">
        <v>38</v>
      </c>
      <c r="G44" s="34" t="s">
        <v>49</v>
      </c>
      <c r="H44" s="34" t="s">
        <v>49</v>
      </c>
      <c r="I44" s="34" t="s">
        <v>49</v>
      </c>
      <c r="J44" s="34" t="s">
        <v>49</v>
      </c>
      <c r="K44" s="34" t="s">
        <v>49</v>
      </c>
      <c r="L44" s="40">
        <v>520</v>
      </c>
      <c r="M44" s="124">
        <v>3200</v>
      </c>
      <c r="N44" s="124">
        <f t="shared" ref="N44" si="26">M44*33%</f>
        <v>1056</v>
      </c>
      <c r="O44" s="124">
        <f t="shared" ref="O44" si="27">M44*33%</f>
        <v>1056</v>
      </c>
      <c r="P44" s="124">
        <f t="shared" ref="P44" si="28">M44*34%</f>
        <v>1088</v>
      </c>
      <c r="Q44" s="150">
        <f t="shared" ref="Q44" si="29">SUM(M44-150)</f>
        <v>3050</v>
      </c>
      <c r="R44" s="177">
        <v>150</v>
      </c>
    </row>
    <row r="45" spans="1:18" ht="33" customHeight="1" x14ac:dyDescent="0.35">
      <c r="A45" s="12" t="s">
        <v>0</v>
      </c>
      <c r="B45" s="4" t="s">
        <v>31</v>
      </c>
      <c r="C45" s="117" t="s">
        <v>65</v>
      </c>
      <c r="D45" s="29" t="s">
        <v>103</v>
      </c>
      <c r="E45" s="49" t="s">
        <v>9</v>
      </c>
      <c r="F45" s="30" t="s">
        <v>47</v>
      </c>
      <c r="G45" s="34" t="s">
        <v>49</v>
      </c>
      <c r="H45" s="34" t="s">
        <v>49</v>
      </c>
      <c r="I45" s="34" t="s">
        <v>49</v>
      </c>
      <c r="J45" s="34" t="s">
        <v>49</v>
      </c>
      <c r="K45" s="34" t="s">
        <v>49</v>
      </c>
      <c r="L45" s="40">
        <v>520</v>
      </c>
      <c r="M45" s="124">
        <v>2500</v>
      </c>
      <c r="N45" s="37">
        <f t="shared" si="14"/>
        <v>825</v>
      </c>
      <c r="O45" s="37">
        <f t="shared" si="15"/>
        <v>825</v>
      </c>
      <c r="P45" s="37">
        <f t="shared" si="16"/>
        <v>850.00000000000011</v>
      </c>
      <c r="Q45" s="151">
        <f t="shared" si="17"/>
        <v>2350</v>
      </c>
      <c r="R45" s="177">
        <v>150</v>
      </c>
    </row>
    <row r="46" spans="1:18" ht="30" customHeight="1" x14ac:dyDescent="0.35">
      <c r="A46" s="12" t="s">
        <v>0</v>
      </c>
      <c r="B46" s="4" t="s">
        <v>31</v>
      </c>
      <c r="C46" s="25" t="s">
        <v>65</v>
      </c>
      <c r="D46" s="28" t="s">
        <v>104</v>
      </c>
      <c r="E46" s="49" t="s">
        <v>9</v>
      </c>
      <c r="F46" s="45" t="s">
        <v>48</v>
      </c>
      <c r="G46" s="34" t="s">
        <v>49</v>
      </c>
      <c r="H46" s="34" t="s">
        <v>49</v>
      </c>
      <c r="I46" s="34" t="s">
        <v>49</v>
      </c>
      <c r="J46" s="34" t="s">
        <v>49</v>
      </c>
      <c r="K46" s="34" t="s">
        <v>49</v>
      </c>
      <c r="L46" s="40">
        <v>520</v>
      </c>
      <c r="M46" s="124">
        <v>2500</v>
      </c>
      <c r="N46" s="37">
        <f t="shared" si="14"/>
        <v>825</v>
      </c>
      <c r="O46" s="37">
        <f t="shared" si="15"/>
        <v>825</v>
      </c>
      <c r="P46" s="37">
        <f t="shared" si="16"/>
        <v>850.00000000000011</v>
      </c>
      <c r="Q46" s="151">
        <f t="shared" si="17"/>
        <v>2350</v>
      </c>
      <c r="R46" s="177">
        <v>150</v>
      </c>
    </row>
    <row r="47" spans="1:18" ht="30" customHeight="1" x14ac:dyDescent="0.35">
      <c r="A47" s="12" t="s">
        <v>13</v>
      </c>
      <c r="B47" s="4" t="s">
        <v>35</v>
      </c>
      <c r="C47" s="117" t="s">
        <v>65</v>
      </c>
      <c r="D47" s="29" t="s">
        <v>105</v>
      </c>
      <c r="E47" s="119" t="s">
        <v>10</v>
      </c>
      <c r="F47" s="30" t="s">
        <v>47</v>
      </c>
      <c r="G47" s="33">
        <v>2800</v>
      </c>
      <c r="H47" s="48">
        <f>G47*33%</f>
        <v>924</v>
      </c>
      <c r="I47" s="48">
        <f t="shared" ref="I47:I48" si="30">G47*33%</f>
        <v>924</v>
      </c>
      <c r="J47" s="48">
        <f t="shared" ref="J47:J48" si="31">G47*34%</f>
        <v>952.00000000000011</v>
      </c>
      <c r="K47" s="48">
        <f t="shared" ref="K47:K48" si="32">SUM(G47-150)</f>
        <v>2650</v>
      </c>
      <c r="L47" s="40">
        <v>520</v>
      </c>
      <c r="M47" s="34" t="s">
        <v>49</v>
      </c>
      <c r="N47" s="34" t="s">
        <v>49</v>
      </c>
      <c r="O47" s="34" t="s">
        <v>49</v>
      </c>
      <c r="P47" s="34" t="s">
        <v>49</v>
      </c>
      <c r="Q47" s="156" t="s">
        <v>49</v>
      </c>
      <c r="R47" s="177">
        <v>150</v>
      </c>
    </row>
    <row r="48" spans="1:18" ht="32.25" customHeight="1" x14ac:dyDescent="0.35">
      <c r="A48" s="12" t="s">
        <v>13</v>
      </c>
      <c r="B48" s="4" t="s">
        <v>35</v>
      </c>
      <c r="C48" s="25" t="s">
        <v>65</v>
      </c>
      <c r="D48" s="28" t="s">
        <v>106</v>
      </c>
      <c r="E48" s="119" t="s">
        <v>10</v>
      </c>
      <c r="F48" s="45" t="s">
        <v>48</v>
      </c>
      <c r="G48" s="33">
        <v>2800</v>
      </c>
      <c r="H48" s="48">
        <f>G48*33%</f>
        <v>924</v>
      </c>
      <c r="I48" s="48">
        <f t="shared" si="30"/>
        <v>924</v>
      </c>
      <c r="J48" s="48">
        <f t="shared" si="31"/>
        <v>952.00000000000011</v>
      </c>
      <c r="K48" s="48">
        <f t="shared" si="32"/>
        <v>2650</v>
      </c>
      <c r="L48" s="40">
        <v>520</v>
      </c>
      <c r="M48" s="34" t="s">
        <v>49</v>
      </c>
      <c r="N48" s="34" t="s">
        <v>49</v>
      </c>
      <c r="O48" s="34" t="s">
        <v>49</v>
      </c>
      <c r="P48" s="34" t="s">
        <v>49</v>
      </c>
      <c r="Q48" s="156" t="s">
        <v>49</v>
      </c>
      <c r="R48" s="177">
        <v>150</v>
      </c>
    </row>
    <row r="49" spans="1:18" ht="32.25" customHeight="1" x14ac:dyDescent="0.35">
      <c r="A49" s="12" t="s">
        <v>13</v>
      </c>
      <c r="B49" s="4" t="s">
        <v>32</v>
      </c>
      <c r="C49" s="117" t="s">
        <v>65</v>
      </c>
      <c r="D49" s="29" t="s">
        <v>107</v>
      </c>
      <c r="E49" s="119" t="s">
        <v>115</v>
      </c>
      <c r="F49" s="30" t="s">
        <v>38</v>
      </c>
      <c r="G49" s="34" t="s">
        <v>49</v>
      </c>
      <c r="H49" s="34" t="s">
        <v>49</v>
      </c>
      <c r="I49" s="34" t="s">
        <v>49</v>
      </c>
      <c r="J49" s="34" t="s">
        <v>49</v>
      </c>
      <c r="K49" s="34" t="s">
        <v>49</v>
      </c>
      <c r="L49" s="40">
        <v>520</v>
      </c>
      <c r="M49" s="124">
        <v>2500</v>
      </c>
      <c r="N49" s="48">
        <f t="shared" ref="N49:N57" si="33">M49*33%</f>
        <v>825</v>
      </c>
      <c r="O49" s="48">
        <f t="shared" ref="O49:O57" si="34">M49*33%</f>
        <v>825</v>
      </c>
      <c r="P49" s="48">
        <f t="shared" ref="P49:P57" si="35">M49*34%</f>
        <v>850.00000000000011</v>
      </c>
      <c r="Q49" s="154">
        <f t="shared" ref="Q49:Q57" si="36">SUM(M49-150)</f>
        <v>2350</v>
      </c>
      <c r="R49" s="177">
        <v>150</v>
      </c>
    </row>
    <row r="50" spans="1:18" ht="36" customHeight="1" x14ac:dyDescent="0.35">
      <c r="A50" s="12"/>
      <c r="B50" s="4"/>
      <c r="C50" s="25" t="s">
        <v>65</v>
      </c>
      <c r="D50" s="28" t="s">
        <v>108</v>
      </c>
      <c r="E50" s="119" t="s">
        <v>5</v>
      </c>
      <c r="F50" s="30" t="s">
        <v>47</v>
      </c>
      <c r="G50" s="34" t="s">
        <v>49</v>
      </c>
      <c r="H50" s="34" t="s">
        <v>49</v>
      </c>
      <c r="I50" s="34" t="s">
        <v>49</v>
      </c>
      <c r="J50" s="34" t="s">
        <v>49</v>
      </c>
      <c r="K50" s="34" t="s">
        <v>49</v>
      </c>
      <c r="L50" s="40">
        <v>520</v>
      </c>
      <c r="M50" s="124">
        <v>2500</v>
      </c>
      <c r="N50" s="46">
        <f t="shared" si="33"/>
        <v>825</v>
      </c>
      <c r="O50" s="46">
        <f t="shared" si="34"/>
        <v>825</v>
      </c>
      <c r="P50" s="46">
        <f t="shared" si="35"/>
        <v>850.00000000000011</v>
      </c>
      <c r="Q50" s="155">
        <f t="shared" si="36"/>
        <v>2350</v>
      </c>
      <c r="R50" s="177">
        <v>150</v>
      </c>
    </row>
    <row r="51" spans="1:18" ht="33" customHeight="1" x14ac:dyDescent="0.35">
      <c r="A51" s="12"/>
      <c r="B51" s="4"/>
      <c r="C51" s="117" t="s">
        <v>65</v>
      </c>
      <c r="D51" s="29" t="s">
        <v>109</v>
      </c>
      <c r="E51" s="119" t="s">
        <v>5</v>
      </c>
      <c r="F51" s="45" t="s">
        <v>39</v>
      </c>
      <c r="G51" s="34" t="s">
        <v>49</v>
      </c>
      <c r="H51" s="34" t="s">
        <v>49</v>
      </c>
      <c r="I51" s="34" t="s">
        <v>49</v>
      </c>
      <c r="J51" s="34" t="s">
        <v>49</v>
      </c>
      <c r="K51" s="34" t="s">
        <v>49</v>
      </c>
      <c r="L51" s="40">
        <v>520</v>
      </c>
      <c r="M51" s="124">
        <v>2500</v>
      </c>
      <c r="N51" s="46">
        <f t="shared" si="33"/>
        <v>825</v>
      </c>
      <c r="O51" s="46">
        <f t="shared" si="34"/>
        <v>825</v>
      </c>
      <c r="P51" s="46">
        <f t="shared" si="35"/>
        <v>850.00000000000011</v>
      </c>
      <c r="Q51" s="155">
        <f t="shared" si="36"/>
        <v>2350</v>
      </c>
      <c r="R51" s="177">
        <v>150</v>
      </c>
    </row>
    <row r="52" spans="1:18" ht="29.25" customHeight="1" x14ac:dyDescent="0.35">
      <c r="A52" s="12" t="s">
        <v>0</v>
      </c>
      <c r="B52" s="4" t="s">
        <v>25</v>
      </c>
      <c r="C52" s="25" t="s">
        <v>65</v>
      </c>
      <c r="D52" s="28" t="s">
        <v>110</v>
      </c>
      <c r="E52" s="119" t="s">
        <v>2</v>
      </c>
      <c r="F52" s="30" t="s">
        <v>47</v>
      </c>
      <c r="G52" s="34" t="s">
        <v>49</v>
      </c>
      <c r="H52" s="34" t="s">
        <v>49</v>
      </c>
      <c r="I52" s="34" t="s">
        <v>49</v>
      </c>
      <c r="J52" s="34" t="s">
        <v>49</v>
      </c>
      <c r="K52" s="34" t="s">
        <v>49</v>
      </c>
      <c r="L52" s="40">
        <v>520</v>
      </c>
      <c r="M52" s="37">
        <v>2200</v>
      </c>
      <c r="N52" s="46">
        <f t="shared" si="33"/>
        <v>726</v>
      </c>
      <c r="O52" s="46">
        <f t="shared" si="34"/>
        <v>726</v>
      </c>
      <c r="P52" s="46">
        <f t="shared" si="35"/>
        <v>748</v>
      </c>
      <c r="Q52" s="155">
        <f t="shared" si="36"/>
        <v>2050</v>
      </c>
      <c r="R52" s="177">
        <v>150</v>
      </c>
    </row>
    <row r="53" spans="1:18" ht="30" customHeight="1" x14ac:dyDescent="0.35">
      <c r="A53" s="12" t="s">
        <v>0</v>
      </c>
      <c r="B53" s="4" t="s">
        <v>25</v>
      </c>
      <c r="C53" s="117" t="s">
        <v>65</v>
      </c>
      <c r="D53" s="29" t="s">
        <v>111</v>
      </c>
      <c r="E53" s="119" t="s">
        <v>121</v>
      </c>
      <c r="F53" s="30" t="s">
        <v>47</v>
      </c>
      <c r="G53" s="34" t="s">
        <v>49</v>
      </c>
      <c r="H53" s="34" t="s">
        <v>49</v>
      </c>
      <c r="I53" s="34" t="s">
        <v>49</v>
      </c>
      <c r="J53" s="34" t="s">
        <v>49</v>
      </c>
      <c r="K53" s="34" t="s">
        <v>49</v>
      </c>
      <c r="L53" s="40">
        <v>520</v>
      </c>
      <c r="M53" s="37">
        <v>2200</v>
      </c>
      <c r="N53" s="46">
        <f t="shared" si="33"/>
        <v>726</v>
      </c>
      <c r="O53" s="46">
        <f t="shared" si="34"/>
        <v>726</v>
      </c>
      <c r="P53" s="46">
        <f t="shared" si="35"/>
        <v>748</v>
      </c>
      <c r="Q53" s="155">
        <f t="shared" si="36"/>
        <v>2050</v>
      </c>
      <c r="R53" s="177">
        <v>150</v>
      </c>
    </row>
    <row r="54" spans="1:18" ht="32.25" customHeight="1" x14ac:dyDescent="0.35">
      <c r="A54" s="12" t="s">
        <v>13</v>
      </c>
      <c r="B54" s="4" t="s">
        <v>33</v>
      </c>
      <c r="C54" s="25" t="s">
        <v>65</v>
      </c>
      <c r="D54" s="28" t="s">
        <v>119</v>
      </c>
      <c r="E54" s="119" t="s">
        <v>11</v>
      </c>
      <c r="F54" s="45" t="s">
        <v>48</v>
      </c>
      <c r="G54" s="34" t="s">
        <v>49</v>
      </c>
      <c r="H54" s="34" t="s">
        <v>49</v>
      </c>
      <c r="I54" s="34" t="s">
        <v>49</v>
      </c>
      <c r="J54" s="34" t="s">
        <v>49</v>
      </c>
      <c r="K54" s="34" t="s">
        <v>49</v>
      </c>
      <c r="L54" s="40">
        <v>520</v>
      </c>
      <c r="M54" s="37">
        <v>2200</v>
      </c>
      <c r="N54" s="46">
        <f t="shared" si="33"/>
        <v>726</v>
      </c>
      <c r="O54" s="46">
        <f t="shared" si="34"/>
        <v>726</v>
      </c>
      <c r="P54" s="46">
        <f t="shared" si="35"/>
        <v>748</v>
      </c>
      <c r="Q54" s="155">
        <f t="shared" si="36"/>
        <v>2050</v>
      </c>
      <c r="R54" s="177">
        <v>150</v>
      </c>
    </row>
    <row r="55" spans="1:18" ht="30" customHeight="1" x14ac:dyDescent="0.35">
      <c r="A55" s="12" t="s">
        <v>13</v>
      </c>
      <c r="B55" s="4" t="s">
        <v>33</v>
      </c>
      <c r="C55" s="117" t="s">
        <v>65</v>
      </c>
      <c r="D55" s="29" t="s">
        <v>122</v>
      </c>
      <c r="E55" s="119" t="s">
        <v>4</v>
      </c>
      <c r="F55" s="30" t="s">
        <v>47</v>
      </c>
      <c r="G55" s="34" t="s">
        <v>49</v>
      </c>
      <c r="H55" s="34" t="s">
        <v>49</v>
      </c>
      <c r="I55" s="34" t="s">
        <v>49</v>
      </c>
      <c r="J55" s="34" t="s">
        <v>49</v>
      </c>
      <c r="K55" s="34" t="s">
        <v>49</v>
      </c>
      <c r="L55" s="40">
        <v>520</v>
      </c>
      <c r="M55" s="37">
        <v>2200</v>
      </c>
      <c r="N55" s="46">
        <f t="shared" si="33"/>
        <v>726</v>
      </c>
      <c r="O55" s="46">
        <f t="shared" si="34"/>
        <v>726</v>
      </c>
      <c r="P55" s="46">
        <f t="shared" si="35"/>
        <v>748</v>
      </c>
      <c r="Q55" s="155">
        <f t="shared" si="36"/>
        <v>2050</v>
      </c>
      <c r="R55" s="177">
        <v>150</v>
      </c>
    </row>
    <row r="56" spans="1:18" ht="32.25" customHeight="1" x14ac:dyDescent="0.35">
      <c r="A56" s="12" t="s">
        <v>0</v>
      </c>
      <c r="B56" s="4" t="s">
        <v>23</v>
      </c>
      <c r="C56" s="25" t="s">
        <v>65</v>
      </c>
      <c r="D56" s="28" t="s">
        <v>123</v>
      </c>
      <c r="E56" s="52" t="s">
        <v>16</v>
      </c>
      <c r="F56" s="45" t="s">
        <v>48</v>
      </c>
      <c r="G56" s="34" t="s">
        <v>49</v>
      </c>
      <c r="H56" s="34" t="s">
        <v>49</v>
      </c>
      <c r="I56" s="34" t="s">
        <v>49</v>
      </c>
      <c r="J56" s="34" t="s">
        <v>49</v>
      </c>
      <c r="K56" s="34" t="s">
        <v>49</v>
      </c>
      <c r="L56" s="40">
        <v>520</v>
      </c>
      <c r="M56" s="124">
        <v>2500</v>
      </c>
      <c r="N56" s="46">
        <f t="shared" si="33"/>
        <v>825</v>
      </c>
      <c r="O56" s="46">
        <f t="shared" si="34"/>
        <v>825</v>
      </c>
      <c r="P56" s="46">
        <f t="shared" si="35"/>
        <v>850.00000000000011</v>
      </c>
      <c r="Q56" s="155">
        <f t="shared" si="36"/>
        <v>2350</v>
      </c>
      <c r="R56" s="177">
        <v>150</v>
      </c>
    </row>
    <row r="57" spans="1:18" ht="33.75" customHeight="1" x14ac:dyDescent="0.35">
      <c r="A57" s="13"/>
      <c r="B57" s="9"/>
      <c r="C57" s="117" t="s">
        <v>65</v>
      </c>
      <c r="D57" s="29" t="s">
        <v>124</v>
      </c>
      <c r="E57" s="119" t="s">
        <v>15</v>
      </c>
      <c r="F57" s="30" t="s">
        <v>38</v>
      </c>
      <c r="G57" s="34" t="s">
        <v>49</v>
      </c>
      <c r="H57" s="34" t="s">
        <v>49</v>
      </c>
      <c r="I57" s="34" t="s">
        <v>49</v>
      </c>
      <c r="J57" s="34" t="s">
        <v>49</v>
      </c>
      <c r="K57" s="34" t="s">
        <v>49</v>
      </c>
      <c r="L57" s="40">
        <v>520</v>
      </c>
      <c r="M57" s="37">
        <v>2850</v>
      </c>
      <c r="N57" s="46">
        <f t="shared" si="33"/>
        <v>940.5</v>
      </c>
      <c r="O57" s="46">
        <f t="shared" si="34"/>
        <v>940.5</v>
      </c>
      <c r="P57" s="46">
        <f t="shared" si="35"/>
        <v>969.00000000000011</v>
      </c>
      <c r="Q57" s="155">
        <f t="shared" si="36"/>
        <v>2700</v>
      </c>
      <c r="R57" s="177">
        <v>150</v>
      </c>
    </row>
    <row r="58" spans="1:18" ht="33.75" customHeight="1" thickBot="1" x14ac:dyDescent="0.4">
      <c r="A58" s="13"/>
      <c r="B58" s="9"/>
      <c r="C58" s="118" t="s">
        <v>65</v>
      </c>
      <c r="D58" s="102" t="s">
        <v>125</v>
      </c>
      <c r="E58" s="133" t="s">
        <v>60</v>
      </c>
      <c r="F58" s="103" t="s">
        <v>39</v>
      </c>
      <c r="G58" s="104" t="s">
        <v>49</v>
      </c>
      <c r="H58" s="104" t="s">
        <v>49</v>
      </c>
      <c r="I58" s="104" t="s">
        <v>49</v>
      </c>
      <c r="J58" s="104" t="s">
        <v>49</v>
      </c>
      <c r="K58" s="104" t="s">
        <v>49</v>
      </c>
      <c r="L58" s="96">
        <v>520</v>
      </c>
      <c r="M58" s="132">
        <v>2600</v>
      </c>
      <c r="N58" s="53">
        <f t="shared" ref="N58:N76" si="37">M58*33%</f>
        <v>858</v>
      </c>
      <c r="O58" s="53">
        <f t="shared" ref="O58:O76" si="38">M58*33%</f>
        <v>858</v>
      </c>
      <c r="P58" s="53">
        <f>M58*34%</f>
        <v>884.00000000000011</v>
      </c>
      <c r="Q58" s="157">
        <f t="shared" ref="Q58:Q76" si="39">SUM(M58-150)</f>
        <v>2450</v>
      </c>
      <c r="R58" s="178">
        <v>150</v>
      </c>
    </row>
    <row r="59" spans="1:18" ht="29.25" customHeight="1" x14ac:dyDescent="0.35">
      <c r="A59" s="13"/>
      <c r="B59" s="9"/>
      <c r="C59" s="76" t="s">
        <v>168</v>
      </c>
      <c r="D59" s="85" t="s">
        <v>126</v>
      </c>
      <c r="E59" s="105" t="s">
        <v>301</v>
      </c>
      <c r="F59" s="129" t="s">
        <v>38</v>
      </c>
      <c r="G59" s="77" t="s">
        <v>49</v>
      </c>
      <c r="H59" s="77" t="s">
        <v>49</v>
      </c>
      <c r="I59" s="77" t="s">
        <v>49</v>
      </c>
      <c r="J59" s="77" t="s">
        <v>49</v>
      </c>
      <c r="K59" s="77" t="s">
        <v>49</v>
      </c>
      <c r="L59" s="78">
        <v>480</v>
      </c>
      <c r="M59" s="130">
        <v>2850</v>
      </c>
      <c r="N59" s="79">
        <f t="shared" si="37"/>
        <v>940.5</v>
      </c>
      <c r="O59" s="79">
        <f t="shared" si="38"/>
        <v>940.5</v>
      </c>
      <c r="P59" s="79">
        <f>M59*34%</f>
        <v>969.00000000000011</v>
      </c>
      <c r="Q59" s="159">
        <f t="shared" si="39"/>
        <v>2700</v>
      </c>
      <c r="R59" s="179">
        <v>150</v>
      </c>
    </row>
    <row r="60" spans="1:18" ht="102.75" customHeight="1" x14ac:dyDescent="0.35">
      <c r="A60" s="13"/>
      <c r="B60" s="9"/>
      <c r="C60" s="80" t="s">
        <v>168</v>
      </c>
      <c r="D60" s="120" t="s">
        <v>172</v>
      </c>
      <c r="E60" s="81" t="s">
        <v>300</v>
      </c>
      <c r="F60" s="82" t="s">
        <v>48</v>
      </c>
      <c r="G60" s="83" t="s">
        <v>49</v>
      </c>
      <c r="H60" s="83" t="s">
        <v>49</v>
      </c>
      <c r="I60" s="83" t="s">
        <v>49</v>
      </c>
      <c r="J60" s="83" t="s">
        <v>49</v>
      </c>
      <c r="K60" s="83" t="s">
        <v>49</v>
      </c>
      <c r="L60" s="40">
        <v>480</v>
      </c>
      <c r="M60" s="84">
        <v>3000</v>
      </c>
      <c r="N60" s="37">
        <f t="shared" si="37"/>
        <v>990</v>
      </c>
      <c r="O60" s="37">
        <f t="shared" si="38"/>
        <v>990</v>
      </c>
      <c r="P60" s="37">
        <f t="shared" ref="P60:P75" si="40">M60*34%</f>
        <v>1020.0000000000001</v>
      </c>
      <c r="Q60" s="151">
        <f t="shared" si="39"/>
        <v>2850</v>
      </c>
      <c r="R60" s="177">
        <v>150</v>
      </c>
    </row>
    <row r="61" spans="1:18" ht="33.75" customHeight="1" x14ac:dyDescent="0.35">
      <c r="A61" s="13"/>
      <c r="B61" s="9"/>
      <c r="C61" s="80" t="s">
        <v>168</v>
      </c>
      <c r="D61" s="85" t="s">
        <v>174</v>
      </c>
      <c r="E61" s="86" t="s">
        <v>169</v>
      </c>
      <c r="F61" s="87" t="s">
        <v>47</v>
      </c>
      <c r="G61" s="83" t="s">
        <v>49</v>
      </c>
      <c r="H61" s="83" t="s">
        <v>49</v>
      </c>
      <c r="I61" s="83" t="s">
        <v>49</v>
      </c>
      <c r="J61" s="83" t="s">
        <v>49</v>
      </c>
      <c r="K61" s="83" t="s">
        <v>49</v>
      </c>
      <c r="L61" s="40">
        <v>480</v>
      </c>
      <c r="M61" s="84">
        <v>3000</v>
      </c>
      <c r="N61" s="37">
        <f t="shared" si="37"/>
        <v>990</v>
      </c>
      <c r="O61" s="37">
        <f t="shared" si="38"/>
        <v>990</v>
      </c>
      <c r="P61" s="37">
        <f t="shared" si="40"/>
        <v>1020.0000000000001</v>
      </c>
      <c r="Q61" s="151">
        <f t="shared" si="39"/>
        <v>2850</v>
      </c>
      <c r="R61" s="177">
        <v>150</v>
      </c>
    </row>
    <row r="62" spans="1:18" ht="33.75" customHeight="1" x14ac:dyDescent="0.35">
      <c r="A62" s="13"/>
      <c r="B62" s="9"/>
      <c r="C62" s="80" t="s">
        <v>168</v>
      </c>
      <c r="D62" s="120" t="s">
        <v>175</v>
      </c>
      <c r="E62" s="86" t="s">
        <v>169</v>
      </c>
      <c r="F62" s="82" t="s">
        <v>48</v>
      </c>
      <c r="G62" s="83" t="s">
        <v>49</v>
      </c>
      <c r="H62" s="83" t="s">
        <v>49</v>
      </c>
      <c r="I62" s="83" t="s">
        <v>49</v>
      </c>
      <c r="J62" s="83" t="s">
        <v>49</v>
      </c>
      <c r="K62" s="83" t="s">
        <v>49</v>
      </c>
      <c r="L62" s="40">
        <v>480</v>
      </c>
      <c r="M62" s="84">
        <v>3000</v>
      </c>
      <c r="N62" s="37">
        <f t="shared" si="37"/>
        <v>990</v>
      </c>
      <c r="O62" s="37">
        <f t="shared" si="38"/>
        <v>990</v>
      </c>
      <c r="P62" s="37">
        <f t="shared" si="40"/>
        <v>1020.0000000000001</v>
      </c>
      <c r="Q62" s="151">
        <f t="shared" si="39"/>
        <v>2850</v>
      </c>
      <c r="R62" s="177">
        <v>150</v>
      </c>
    </row>
    <row r="63" spans="1:18" ht="33.75" customHeight="1" x14ac:dyDescent="0.35">
      <c r="A63" s="13"/>
      <c r="B63" s="9"/>
      <c r="C63" s="80" t="s">
        <v>168</v>
      </c>
      <c r="D63" s="85" t="s">
        <v>177</v>
      </c>
      <c r="E63" s="86" t="s">
        <v>170</v>
      </c>
      <c r="F63" s="87" t="s">
        <v>38</v>
      </c>
      <c r="G63" s="83" t="s">
        <v>49</v>
      </c>
      <c r="H63" s="83" t="s">
        <v>49</v>
      </c>
      <c r="I63" s="83" t="s">
        <v>49</v>
      </c>
      <c r="J63" s="83" t="s">
        <v>49</v>
      </c>
      <c r="K63" s="83" t="s">
        <v>49</v>
      </c>
      <c r="L63" s="40">
        <v>480</v>
      </c>
      <c r="M63" s="84">
        <v>3000</v>
      </c>
      <c r="N63" s="37">
        <f t="shared" si="37"/>
        <v>990</v>
      </c>
      <c r="O63" s="37">
        <f t="shared" si="38"/>
        <v>990</v>
      </c>
      <c r="P63" s="37">
        <f t="shared" si="40"/>
        <v>1020.0000000000001</v>
      </c>
      <c r="Q63" s="151">
        <f t="shared" si="39"/>
        <v>2850</v>
      </c>
      <c r="R63" s="177">
        <v>150</v>
      </c>
    </row>
    <row r="64" spans="1:18" ht="33.75" customHeight="1" x14ac:dyDescent="0.35">
      <c r="A64" s="13"/>
      <c r="B64" s="9"/>
      <c r="C64" s="80" t="s">
        <v>168</v>
      </c>
      <c r="D64" s="120" t="s">
        <v>178</v>
      </c>
      <c r="E64" s="81" t="s">
        <v>171</v>
      </c>
      <c r="F64" s="82" t="s">
        <v>48</v>
      </c>
      <c r="G64" s="83" t="s">
        <v>49</v>
      </c>
      <c r="H64" s="83" t="s">
        <v>49</v>
      </c>
      <c r="I64" s="83" t="s">
        <v>49</v>
      </c>
      <c r="J64" s="83" t="s">
        <v>49</v>
      </c>
      <c r="K64" s="83" t="s">
        <v>49</v>
      </c>
      <c r="L64" s="40">
        <v>480</v>
      </c>
      <c r="M64" s="84">
        <v>3000</v>
      </c>
      <c r="N64" s="37">
        <f t="shared" si="37"/>
        <v>990</v>
      </c>
      <c r="O64" s="37">
        <f t="shared" si="38"/>
        <v>990</v>
      </c>
      <c r="P64" s="37">
        <f t="shared" si="40"/>
        <v>1020.0000000000001</v>
      </c>
      <c r="Q64" s="151">
        <f t="shared" si="39"/>
        <v>2850</v>
      </c>
      <c r="R64" s="177">
        <v>150</v>
      </c>
    </row>
    <row r="65" spans="1:18" ht="33.75" customHeight="1" x14ac:dyDescent="0.35">
      <c r="A65" s="13"/>
      <c r="B65" s="9"/>
      <c r="C65" s="80" t="s">
        <v>168</v>
      </c>
      <c r="D65" s="85" t="s">
        <v>180</v>
      </c>
      <c r="E65" s="86" t="s">
        <v>173</v>
      </c>
      <c r="F65" s="87" t="s">
        <v>47</v>
      </c>
      <c r="G65" s="88" t="s">
        <v>49</v>
      </c>
      <c r="H65" s="88" t="s">
        <v>49</v>
      </c>
      <c r="I65" s="88" t="s">
        <v>49</v>
      </c>
      <c r="J65" s="88" t="s">
        <v>49</v>
      </c>
      <c r="K65" s="88" t="s">
        <v>49</v>
      </c>
      <c r="L65" s="40">
        <v>480</v>
      </c>
      <c r="M65" s="84">
        <v>2600</v>
      </c>
      <c r="N65" s="37">
        <f t="shared" si="37"/>
        <v>858</v>
      </c>
      <c r="O65" s="37">
        <f t="shared" si="38"/>
        <v>858</v>
      </c>
      <c r="P65" s="37">
        <f t="shared" si="40"/>
        <v>884.00000000000011</v>
      </c>
      <c r="Q65" s="151">
        <f t="shared" si="39"/>
        <v>2450</v>
      </c>
      <c r="R65" s="177">
        <v>150</v>
      </c>
    </row>
    <row r="66" spans="1:18" ht="33.75" customHeight="1" x14ac:dyDescent="0.35">
      <c r="A66" s="13"/>
      <c r="B66" s="9"/>
      <c r="C66" s="80" t="s">
        <v>168</v>
      </c>
      <c r="D66" s="120" t="s">
        <v>181</v>
      </c>
      <c r="E66" s="86" t="s">
        <v>173</v>
      </c>
      <c r="F66" s="82" t="s">
        <v>39</v>
      </c>
      <c r="G66" s="88" t="s">
        <v>49</v>
      </c>
      <c r="H66" s="88" t="s">
        <v>49</v>
      </c>
      <c r="I66" s="88" t="s">
        <v>49</v>
      </c>
      <c r="J66" s="88" t="s">
        <v>49</v>
      </c>
      <c r="K66" s="88" t="s">
        <v>49</v>
      </c>
      <c r="L66" s="40">
        <v>480</v>
      </c>
      <c r="M66" s="84">
        <v>2400</v>
      </c>
      <c r="N66" s="37">
        <f t="shared" si="37"/>
        <v>792</v>
      </c>
      <c r="O66" s="37">
        <f t="shared" si="38"/>
        <v>792</v>
      </c>
      <c r="P66" s="37">
        <f t="shared" si="40"/>
        <v>816.00000000000011</v>
      </c>
      <c r="Q66" s="151">
        <f t="shared" si="39"/>
        <v>2250</v>
      </c>
      <c r="R66" s="177">
        <v>150</v>
      </c>
    </row>
    <row r="67" spans="1:18" ht="33.75" customHeight="1" x14ac:dyDescent="0.35">
      <c r="A67" s="13"/>
      <c r="B67" s="9"/>
      <c r="C67" s="80" t="s">
        <v>168</v>
      </c>
      <c r="D67" s="85" t="s">
        <v>183</v>
      </c>
      <c r="E67" s="86" t="s">
        <v>176</v>
      </c>
      <c r="F67" s="87" t="s">
        <v>47</v>
      </c>
      <c r="G67" s="88" t="s">
        <v>49</v>
      </c>
      <c r="H67" s="88" t="s">
        <v>49</v>
      </c>
      <c r="I67" s="88" t="s">
        <v>49</v>
      </c>
      <c r="J67" s="88" t="s">
        <v>49</v>
      </c>
      <c r="K67" s="88" t="s">
        <v>49</v>
      </c>
      <c r="L67" s="40">
        <v>480</v>
      </c>
      <c r="M67" s="84">
        <v>2600</v>
      </c>
      <c r="N67" s="37">
        <f t="shared" si="37"/>
        <v>858</v>
      </c>
      <c r="O67" s="37">
        <f t="shared" si="38"/>
        <v>858</v>
      </c>
      <c r="P67" s="37">
        <f t="shared" si="40"/>
        <v>884.00000000000011</v>
      </c>
      <c r="Q67" s="151">
        <f t="shared" si="39"/>
        <v>2450</v>
      </c>
      <c r="R67" s="177">
        <v>150</v>
      </c>
    </row>
    <row r="68" spans="1:18" ht="33.75" customHeight="1" x14ac:dyDescent="0.35">
      <c r="A68" s="13"/>
      <c r="B68" s="9"/>
      <c r="C68" s="80" t="s">
        <v>168</v>
      </c>
      <c r="D68" s="120" t="s">
        <v>185</v>
      </c>
      <c r="E68" s="86" t="s">
        <v>176</v>
      </c>
      <c r="F68" s="82" t="s">
        <v>48</v>
      </c>
      <c r="G68" s="88" t="s">
        <v>49</v>
      </c>
      <c r="H68" s="88" t="s">
        <v>49</v>
      </c>
      <c r="I68" s="88" t="s">
        <v>49</v>
      </c>
      <c r="J68" s="88" t="s">
        <v>49</v>
      </c>
      <c r="K68" s="88" t="s">
        <v>49</v>
      </c>
      <c r="L68" s="40">
        <v>480</v>
      </c>
      <c r="M68" s="84">
        <v>2400</v>
      </c>
      <c r="N68" s="37">
        <f t="shared" si="37"/>
        <v>792</v>
      </c>
      <c r="O68" s="37">
        <f t="shared" si="38"/>
        <v>792</v>
      </c>
      <c r="P68" s="37">
        <f t="shared" si="40"/>
        <v>816.00000000000011</v>
      </c>
      <c r="Q68" s="151">
        <f t="shared" si="39"/>
        <v>2250</v>
      </c>
      <c r="R68" s="177">
        <v>150</v>
      </c>
    </row>
    <row r="69" spans="1:18" ht="33.75" customHeight="1" x14ac:dyDescent="0.35">
      <c r="A69" s="13"/>
      <c r="B69" s="9"/>
      <c r="C69" s="80" t="s">
        <v>168</v>
      </c>
      <c r="D69" s="85" t="s">
        <v>186</v>
      </c>
      <c r="E69" s="86" t="s">
        <v>179</v>
      </c>
      <c r="F69" s="87" t="s">
        <v>47</v>
      </c>
      <c r="G69" s="88" t="s">
        <v>49</v>
      </c>
      <c r="H69" s="88" t="s">
        <v>49</v>
      </c>
      <c r="I69" s="88" t="s">
        <v>49</v>
      </c>
      <c r="J69" s="88" t="s">
        <v>49</v>
      </c>
      <c r="K69" s="88" t="s">
        <v>49</v>
      </c>
      <c r="L69" s="40">
        <v>480</v>
      </c>
      <c r="M69" s="84">
        <v>2600</v>
      </c>
      <c r="N69" s="37">
        <f t="shared" si="37"/>
        <v>858</v>
      </c>
      <c r="O69" s="37">
        <f t="shared" si="38"/>
        <v>858</v>
      </c>
      <c r="P69" s="37">
        <f t="shared" si="40"/>
        <v>884.00000000000011</v>
      </c>
      <c r="Q69" s="151">
        <f t="shared" si="39"/>
        <v>2450</v>
      </c>
      <c r="R69" s="177">
        <v>150</v>
      </c>
    </row>
    <row r="70" spans="1:18" ht="33.75" customHeight="1" x14ac:dyDescent="0.35">
      <c r="A70" s="13"/>
      <c r="B70" s="9"/>
      <c r="C70" s="80" t="s">
        <v>168</v>
      </c>
      <c r="D70" s="120" t="s">
        <v>131</v>
      </c>
      <c r="E70" s="81" t="s">
        <v>302</v>
      </c>
      <c r="F70" s="82" t="s">
        <v>48</v>
      </c>
      <c r="G70" s="88" t="s">
        <v>49</v>
      </c>
      <c r="H70" s="88" t="s">
        <v>49</v>
      </c>
      <c r="I70" s="88" t="s">
        <v>49</v>
      </c>
      <c r="J70" s="88" t="s">
        <v>49</v>
      </c>
      <c r="K70" s="88" t="s">
        <v>49</v>
      </c>
      <c r="L70" s="40">
        <v>480</v>
      </c>
      <c r="M70" s="84">
        <v>2400</v>
      </c>
      <c r="N70" s="37">
        <f t="shared" si="37"/>
        <v>792</v>
      </c>
      <c r="O70" s="37">
        <f t="shared" si="38"/>
        <v>792</v>
      </c>
      <c r="P70" s="37">
        <f t="shared" si="40"/>
        <v>816.00000000000011</v>
      </c>
      <c r="Q70" s="151">
        <f t="shared" si="39"/>
        <v>2250</v>
      </c>
      <c r="R70" s="177">
        <v>150</v>
      </c>
    </row>
    <row r="71" spans="1:18" ht="33.75" customHeight="1" x14ac:dyDescent="0.35">
      <c r="A71" s="13"/>
      <c r="B71" s="9"/>
      <c r="C71" s="80" t="s">
        <v>168</v>
      </c>
      <c r="D71" s="85" t="s">
        <v>133</v>
      </c>
      <c r="E71" s="89" t="s">
        <v>182</v>
      </c>
      <c r="F71" s="87" t="s">
        <v>47</v>
      </c>
      <c r="G71" s="83" t="s">
        <v>49</v>
      </c>
      <c r="H71" s="83" t="s">
        <v>49</v>
      </c>
      <c r="I71" s="83" t="s">
        <v>49</v>
      </c>
      <c r="J71" s="83" t="s">
        <v>49</v>
      </c>
      <c r="K71" s="83" t="s">
        <v>49</v>
      </c>
      <c r="L71" s="40">
        <v>480</v>
      </c>
      <c r="M71" s="84">
        <v>2600</v>
      </c>
      <c r="N71" s="37">
        <f t="shared" si="37"/>
        <v>858</v>
      </c>
      <c r="O71" s="37">
        <f t="shared" si="38"/>
        <v>858</v>
      </c>
      <c r="P71" s="37">
        <f t="shared" si="40"/>
        <v>884.00000000000011</v>
      </c>
      <c r="Q71" s="151">
        <f t="shared" si="39"/>
        <v>2450</v>
      </c>
      <c r="R71" s="177">
        <v>150</v>
      </c>
    </row>
    <row r="72" spans="1:18" ht="33.75" customHeight="1" x14ac:dyDescent="0.35">
      <c r="A72" s="13"/>
      <c r="B72" s="9"/>
      <c r="C72" s="80" t="s">
        <v>168</v>
      </c>
      <c r="D72" s="120" t="s">
        <v>135</v>
      </c>
      <c r="E72" s="86" t="s">
        <v>184</v>
      </c>
      <c r="F72" s="87" t="s">
        <v>47</v>
      </c>
      <c r="G72" s="88" t="s">
        <v>49</v>
      </c>
      <c r="H72" s="88" t="s">
        <v>49</v>
      </c>
      <c r="I72" s="88" t="s">
        <v>49</v>
      </c>
      <c r="J72" s="88" t="s">
        <v>49</v>
      </c>
      <c r="K72" s="88" t="s">
        <v>49</v>
      </c>
      <c r="L72" s="40">
        <v>480</v>
      </c>
      <c r="M72" s="90">
        <v>3100</v>
      </c>
      <c r="N72" s="37">
        <f t="shared" si="37"/>
        <v>1023</v>
      </c>
      <c r="O72" s="37">
        <f t="shared" si="38"/>
        <v>1023</v>
      </c>
      <c r="P72" s="37">
        <f t="shared" si="40"/>
        <v>1054</v>
      </c>
      <c r="Q72" s="151">
        <f t="shared" si="39"/>
        <v>2950</v>
      </c>
      <c r="R72" s="177">
        <v>150</v>
      </c>
    </row>
    <row r="73" spans="1:18" ht="33.75" customHeight="1" x14ac:dyDescent="0.35">
      <c r="A73" s="13"/>
      <c r="B73" s="9"/>
      <c r="C73" s="80" t="s">
        <v>168</v>
      </c>
      <c r="D73" s="85" t="s">
        <v>136</v>
      </c>
      <c r="E73" s="86" t="s">
        <v>184</v>
      </c>
      <c r="F73" s="82" t="s">
        <v>48</v>
      </c>
      <c r="G73" s="83" t="s">
        <v>49</v>
      </c>
      <c r="H73" s="83" t="s">
        <v>49</v>
      </c>
      <c r="I73" s="83" t="s">
        <v>49</v>
      </c>
      <c r="J73" s="83" t="s">
        <v>49</v>
      </c>
      <c r="K73" s="83" t="s">
        <v>49</v>
      </c>
      <c r="L73" s="40">
        <v>480</v>
      </c>
      <c r="M73" s="90">
        <v>3100</v>
      </c>
      <c r="N73" s="37">
        <f t="shared" si="37"/>
        <v>1023</v>
      </c>
      <c r="O73" s="37">
        <f t="shared" si="38"/>
        <v>1023</v>
      </c>
      <c r="P73" s="37">
        <f t="shared" si="40"/>
        <v>1054</v>
      </c>
      <c r="Q73" s="151">
        <f t="shared" si="39"/>
        <v>2950</v>
      </c>
      <c r="R73" s="177">
        <v>150</v>
      </c>
    </row>
    <row r="74" spans="1:18" ht="33.75" customHeight="1" x14ac:dyDescent="0.35">
      <c r="A74" s="13"/>
      <c r="B74" s="9"/>
      <c r="C74" s="80" t="s">
        <v>168</v>
      </c>
      <c r="D74" s="120" t="s">
        <v>138</v>
      </c>
      <c r="E74" s="137" t="s">
        <v>187</v>
      </c>
      <c r="F74" s="123" t="s">
        <v>38</v>
      </c>
      <c r="G74" s="83" t="s">
        <v>49</v>
      </c>
      <c r="H74" s="83" t="s">
        <v>49</v>
      </c>
      <c r="I74" s="83" t="s">
        <v>49</v>
      </c>
      <c r="J74" s="83" t="s">
        <v>49</v>
      </c>
      <c r="K74" s="83" t="s">
        <v>49</v>
      </c>
      <c r="L74" s="40">
        <v>480</v>
      </c>
      <c r="M74" s="124">
        <v>2600</v>
      </c>
      <c r="N74" s="124">
        <f t="shared" si="37"/>
        <v>858</v>
      </c>
      <c r="O74" s="124">
        <f t="shared" si="38"/>
        <v>858</v>
      </c>
      <c r="P74" s="124">
        <f t="shared" si="40"/>
        <v>884.00000000000011</v>
      </c>
      <c r="Q74" s="150">
        <f t="shared" si="39"/>
        <v>2450</v>
      </c>
      <c r="R74" s="177">
        <v>150</v>
      </c>
    </row>
    <row r="75" spans="1:18" ht="33.75" customHeight="1" thickBot="1" x14ac:dyDescent="0.4">
      <c r="A75" s="13"/>
      <c r="B75" s="9"/>
      <c r="C75" s="91" t="s">
        <v>168</v>
      </c>
      <c r="D75" s="121" t="s">
        <v>140</v>
      </c>
      <c r="E75" s="92" t="s">
        <v>188</v>
      </c>
      <c r="F75" s="93" t="s">
        <v>48</v>
      </c>
      <c r="G75" s="94" t="s">
        <v>49</v>
      </c>
      <c r="H75" s="94" t="s">
        <v>49</v>
      </c>
      <c r="I75" s="94" t="s">
        <v>49</v>
      </c>
      <c r="J75" s="94" t="s">
        <v>49</v>
      </c>
      <c r="K75" s="94" t="s">
        <v>49</v>
      </c>
      <c r="L75" s="96">
        <v>480</v>
      </c>
      <c r="M75" s="95">
        <v>2400</v>
      </c>
      <c r="N75" s="75">
        <f t="shared" si="37"/>
        <v>792</v>
      </c>
      <c r="O75" s="75">
        <f t="shared" si="38"/>
        <v>792</v>
      </c>
      <c r="P75" s="75">
        <f t="shared" si="40"/>
        <v>816.00000000000011</v>
      </c>
      <c r="Q75" s="158">
        <f t="shared" si="39"/>
        <v>2250</v>
      </c>
      <c r="R75" s="178">
        <v>150</v>
      </c>
    </row>
    <row r="76" spans="1:18" ht="33.75" customHeight="1" x14ac:dyDescent="0.35">
      <c r="A76" s="13"/>
      <c r="B76" s="9"/>
      <c r="C76" s="58" t="s">
        <v>13</v>
      </c>
      <c r="D76" s="85" t="s">
        <v>141</v>
      </c>
      <c r="E76" s="59" t="s">
        <v>132</v>
      </c>
      <c r="F76" s="60" t="s">
        <v>47</v>
      </c>
      <c r="G76" s="70" t="s">
        <v>49</v>
      </c>
      <c r="H76" s="70" t="s">
        <v>49</v>
      </c>
      <c r="I76" s="70" t="s">
        <v>49</v>
      </c>
      <c r="J76" s="70" t="s">
        <v>49</v>
      </c>
      <c r="K76" s="70" t="s">
        <v>49</v>
      </c>
      <c r="L76" s="36">
        <v>750</v>
      </c>
      <c r="M76" s="41">
        <v>5200</v>
      </c>
      <c r="N76" s="41">
        <f t="shared" si="37"/>
        <v>1716</v>
      </c>
      <c r="O76" s="41">
        <f t="shared" si="38"/>
        <v>1716</v>
      </c>
      <c r="P76" s="41">
        <f>M76*34%</f>
        <v>1768.0000000000002</v>
      </c>
      <c r="Q76" s="159">
        <f t="shared" si="39"/>
        <v>5050</v>
      </c>
      <c r="R76" s="179">
        <v>150</v>
      </c>
    </row>
    <row r="77" spans="1:18" ht="33.75" customHeight="1" x14ac:dyDescent="0.35">
      <c r="A77" s="13"/>
      <c r="B77" s="9"/>
      <c r="C77" s="61" t="s">
        <v>13</v>
      </c>
      <c r="D77" s="120" t="s">
        <v>144</v>
      </c>
      <c r="E77" s="62" t="s">
        <v>134</v>
      </c>
      <c r="F77" s="63" t="s">
        <v>47</v>
      </c>
      <c r="G77" s="37">
        <v>3400</v>
      </c>
      <c r="H77" s="37">
        <f t="shared" ref="H77:H94" si="41">G77*33%</f>
        <v>1122</v>
      </c>
      <c r="I77" s="37">
        <f t="shared" ref="I77:I94" si="42">G77*33%</f>
        <v>1122</v>
      </c>
      <c r="J77" s="37">
        <f t="shared" ref="J77:J94" si="43">G77*34%</f>
        <v>1156</v>
      </c>
      <c r="K77" s="37">
        <f>SUM(G77-150)</f>
        <v>3250</v>
      </c>
      <c r="L77" s="38">
        <v>500</v>
      </c>
      <c r="M77" s="72" t="s">
        <v>49</v>
      </c>
      <c r="N77" s="72" t="s">
        <v>49</v>
      </c>
      <c r="O77" s="72" t="s">
        <v>49</v>
      </c>
      <c r="P77" s="72" t="s">
        <v>49</v>
      </c>
      <c r="Q77" s="160" t="s">
        <v>49</v>
      </c>
      <c r="R77" s="177">
        <v>150</v>
      </c>
    </row>
    <row r="78" spans="1:18" ht="33.75" customHeight="1" x14ac:dyDescent="0.35">
      <c r="A78" s="13"/>
      <c r="B78" s="9"/>
      <c r="C78" s="61" t="s">
        <v>13</v>
      </c>
      <c r="D78" s="85" t="s">
        <v>146</v>
      </c>
      <c r="E78" s="62" t="s">
        <v>134</v>
      </c>
      <c r="F78" s="64" t="s">
        <v>48</v>
      </c>
      <c r="G78" s="37">
        <v>2800</v>
      </c>
      <c r="H78" s="37">
        <f t="shared" si="41"/>
        <v>924</v>
      </c>
      <c r="I78" s="37">
        <f t="shared" si="42"/>
        <v>924</v>
      </c>
      <c r="J78" s="37">
        <f t="shared" si="43"/>
        <v>952.00000000000011</v>
      </c>
      <c r="K78" s="37">
        <f t="shared" ref="K78:K94" si="44">SUM(G78-150)</f>
        <v>2650</v>
      </c>
      <c r="L78" s="38">
        <v>500</v>
      </c>
      <c r="M78" s="72" t="s">
        <v>49</v>
      </c>
      <c r="N78" s="72" t="s">
        <v>49</v>
      </c>
      <c r="O78" s="72" t="s">
        <v>49</v>
      </c>
      <c r="P78" s="72" t="s">
        <v>49</v>
      </c>
      <c r="Q78" s="160" t="s">
        <v>49</v>
      </c>
      <c r="R78" s="177">
        <v>150</v>
      </c>
    </row>
    <row r="79" spans="1:18" ht="33.75" customHeight="1" x14ac:dyDescent="0.35">
      <c r="A79" s="13"/>
      <c r="B79" s="9"/>
      <c r="C79" s="61" t="s">
        <v>13</v>
      </c>
      <c r="D79" s="120" t="s">
        <v>148</v>
      </c>
      <c r="E79" s="65" t="s">
        <v>137</v>
      </c>
      <c r="F79" s="66" t="s">
        <v>47</v>
      </c>
      <c r="G79" s="71" t="s">
        <v>49</v>
      </c>
      <c r="H79" s="71" t="s">
        <v>49</v>
      </c>
      <c r="I79" s="71" t="s">
        <v>49</v>
      </c>
      <c r="J79" s="71" t="s">
        <v>49</v>
      </c>
      <c r="K79" s="71" t="s">
        <v>49</v>
      </c>
      <c r="L79" s="37">
        <v>750</v>
      </c>
      <c r="M79" s="37">
        <v>4900</v>
      </c>
      <c r="N79" s="41">
        <f t="shared" ref="N79" si="45">M79*33%</f>
        <v>1617</v>
      </c>
      <c r="O79" s="41">
        <f t="shared" ref="O79" si="46">M79*33%</f>
        <v>1617</v>
      </c>
      <c r="P79" s="41">
        <f>M79*34%</f>
        <v>1666.0000000000002</v>
      </c>
      <c r="Q79" s="151">
        <f t="shared" ref="Q79" si="47">SUM(M79-150)</f>
        <v>4750</v>
      </c>
      <c r="R79" s="177">
        <v>150</v>
      </c>
    </row>
    <row r="80" spans="1:18" ht="33.75" customHeight="1" x14ac:dyDescent="0.35">
      <c r="A80" s="13"/>
      <c r="B80" s="9"/>
      <c r="C80" s="61" t="s">
        <v>13</v>
      </c>
      <c r="D80" s="85" t="s">
        <v>150</v>
      </c>
      <c r="E80" s="62" t="s">
        <v>139</v>
      </c>
      <c r="F80" s="63" t="s">
        <v>47</v>
      </c>
      <c r="G80" s="37">
        <v>3500</v>
      </c>
      <c r="H80" s="37">
        <f t="shared" si="41"/>
        <v>1155</v>
      </c>
      <c r="I80" s="37">
        <f t="shared" si="42"/>
        <v>1155</v>
      </c>
      <c r="J80" s="37">
        <f t="shared" si="43"/>
        <v>1190</v>
      </c>
      <c r="K80" s="37">
        <f t="shared" si="44"/>
        <v>3350</v>
      </c>
      <c r="L80" s="38">
        <v>500</v>
      </c>
      <c r="M80" s="72" t="s">
        <v>49</v>
      </c>
      <c r="N80" s="72" t="s">
        <v>49</v>
      </c>
      <c r="O80" s="72" t="s">
        <v>49</v>
      </c>
      <c r="P80" s="72" t="s">
        <v>49</v>
      </c>
      <c r="Q80" s="160" t="s">
        <v>49</v>
      </c>
      <c r="R80" s="177">
        <v>150</v>
      </c>
    </row>
    <row r="81" spans="1:18" ht="33.75" customHeight="1" x14ac:dyDescent="0.35">
      <c r="A81" s="13"/>
      <c r="B81" s="9"/>
      <c r="C81" s="61" t="s">
        <v>13</v>
      </c>
      <c r="D81" s="120" t="s">
        <v>152</v>
      </c>
      <c r="E81" s="62" t="s">
        <v>139</v>
      </c>
      <c r="F81" s="64" t="s">
        <v>48</v>
      </c>
      <c r="G81" s="37">
        <v>3400</v>
      </c>
      <c r="H81" s="37">
        <f t="shared" si="41"/>
        <v>1122</v>
      </c>
      <c r="I81" s="37">
        <f t="shared" si="42"/>
        <v>1122</v>
      </c>
      <c r="J81" s="37">
        <f t="shared" si="43"/>
        <v>1156</v>
      </c>
      <c r="K81" s="37">
        <f t="shared" si="44"/>
        <v>3250</v>
      </c>
      <c r="L81" s="38">
        <v>500</v>
      </c>
      <c r="M81" s="72" t="s">
        <v>49</v>
      </c>
      <c r="N81" s="72" t="s">
        <v>49</v>
      </c>
      <c r="O81" s="72" t="s">
        <v>49</v>
      </c>
      <c r="P81" s="72" t="s">
        <v>49</v>
      </c>
      <c r="Q81" s="160" t="s">
        <v>49</v>
      </c>
      <c r="R81" s="177">
        <v>150</v>
      </c>
    </row>
    <row r="82" spans="1:18" ht="33.75" customHeight="1" x14ac:dyDescent="0.35">
      <c r="A82" s="13"/>
      <c r="B82" s="9"/>
      <c r="C82" s="61" t="s">
        <v>13</v>
      </c>
      <c r="D82" s="85" t="s">
        <v>154</v>
      </c>
      <c r="E82" s="62" t="s">
        <v>142</v>
      </c>
      <c r="F82" s="63" t="s">
        <v>143</v>
      </c>
      <c r="G82" s="37">
        <v>3500</v>
      </c>
      <c r="H82" s="37">
        <f t="shared" si="41"/>
        <v>1155</v>
      </c>
      <c r="I82" s="37">
        <f t="shared" si="42"/>
        <v>1155</v>
      </c>
      <c r="J82" s="37">
        <f t="shared" si="43"/>
        <v>1190</v>
      </c>
      <c r="K82" s="37">
        <f t="shared" si="44"/>
        <v>3350</v>
      </c>
      <c r="L82" s="38">
        <v>500</v>
      </c>
      <c r="M82" s="72" t="s">
        <v>49</v>
      </c>
      <c r="N82" s="72" t="s">
        <v>49</v>
      </c>
      <c r="O82" s="72" t="s">
        <v>49</v>
      </c>
      <c r="P82" s="72" t="s">
        <v>49</v>
      </c>
      <c r="Q82" s="160" t="s">
        <v>49</v>
      </c>
      <c r="R82" s="177">
        <v>150</v>
      </c>
    </row>
    <row r="83" spans="1:18" ht="33.75" customHeight="1" x14ac:dyDescent="0.35">
      <c r="A83" s="13"/>
      <c r="B83" s="9"/>
      <c r="C83" s="61" t="s">
        <v>13</v>
      </c>
      <c r="D83" s="120" t="s">
        <v>155</v>
      </c>
      <c r="E83" s="62" t="s">
        <v>145</v>
      </c>
      <c r="F83" s="63" t="s">
        <v>143</v>
      </c>
      <c r="G83" s="37">
        <v>3900</v>
      </c>
      <c r="H83" s="37">
        <f t="shared" si="41"/>
        <v>1287</v>
      </c>
      <c r="I83" s="37">
        <f t="shared" si="42"/>
        <v>1287</v>
      </c>
      <c r="J83" s="37">
        <f t="shared" si="43"/>
        <v>1326</v>
      </c>
      <c r="K83" s="37">
        <f t="shared" si="44"/>
        <v>3750</v>
      </c>
      <c r="L83" s="38">
        <v>500</v>
      </c>
      <c r="M83" s="72" t="s">
        <v>49</v>
      </c>
      <c r="N83" s="72" t="s">
        <v>49</v>
      </c>
      <c r="O83" s="72" t="s">
        <v>49</v>
      </c>
      <c r="P83" s="72" t="s">
        <v>49</v>
      </c>
      <c r="Q83" s="160" t="s">
        <v>49</v>
      </c>
      <c r="R83" s="177">
        <v>150</v>
      </c>
    </row>
    <row r="84" spans="1:18" ht="33.75" customHeight="1" x14ac:dyDescent="0.35">
      <c r="A84" s="13"/>
      <c r="B84" s="9"/>
      <c r="C84" s="61" t="s">
        <v>13</v>
      </c>
      <c r="D84" s="85" t="s">
        <v>157</v>
      </c>
      <c r="E84" s="62" t="s">
        <v>147</v>
      </c>
      <c r="F84" s="63" t="s">
        <v>47</v>
      </c>
      <c r="G84" s="37">
        <v>3300</v>
      </c>
      <c r="H84" s="37">
        <f t="shared" si="41"/>
        <v>1089</v>
      </c>
      <c r="I84" s="37">
        <f t="shared" si="42"/>
        <v>1089</v>
      </c>
      <c r="J84" s="37">
        <f t="shared" si="43"/>
        <v>1122</v>
      </c>
      <c r="K84" s="37">
        <f t="shared" si="44"/>
        <v>3150</v>
      </c>
      <c r="L84" s="38">
        <v>500</v>
      </c>
      <c r="M84" s="72" t="s">
        <v>49</v>
      </c>
      <c r="N84" s="72" t="s">
        <v>49</v>
      </c>
      <c r="O84" s="72" t="s">
        <v>49</v>
      </c>
      <c r="P84" s="72" t="s">
        <v>49</v>
      </c>
      <c r="Q84" s="160" t="s">
        <v>49</v>
      </c>
      <c r="R84" s="177">
        <v>150</v>
      </c>
    </row>
    <row r="85" spans="1:18" ht="33.75" customHeight="1" x14ac:dyDescent="0.35">
      <c r="A85" s="13"/>
      <c r="B85" s="9"/>
      <c r="C85" s="61" t="s">
        <v>13</v>
      </c>
      <c r="D85" s="120" t="s">
        <v>159</v>
      </c>
      <c r="E85" s="62" t="s">
        <v>149</v>
      </c>
      <c r="F85" s="64" t="s">
        <v>48</v>
      </c>
      <c r="G85" s="37">
        <v>2900</v>
      </c>
      <c r="H85" s="37">
        <f t="shared" si="41"/>
        <v>957</v>
      </c>
      <c r="I85" s="37">
        <f t="shared" si="42"/>
        <v>957</v>
      </c>
      <c r="J85" s="37">
        <f t="shared" si="43"/>
        <v>986.00000000000011</v>
      </c>
      <c r="K85" s="37">
        <f t="shared" si="44"/>
        <v>2750</v>
      </c>
      <c r="L85" s="38">
        <v>500</v>
      </c>
      <c r="M85" s="72" t="s">
        <v>49</v>
      </c>
      <c r="N85" s="72" t="s">
        <v>49</v>
      </c>
      <c r="O85" s="72" t="s">
        <v>49</v>
      </c>
      <c r="P85" s="72" t="s">
        <v>49</v>
      </c>
      <c r="Q85" s="160" t="s">
        <v>49</v>
      </c>
      <c r="R85" s="177">
        <v>150</v>
      </c>
    </row>
    <row r="86" spans="1:18" ht="33.75" customHeight="1" x14ac:dyDescent="0.35">
      <c r="A86" s="13"/>
      <c r="B86" s="9"/>
      <c r="C86" s="61" t="s">
        <v>13</v>
      </c>
      <c r="D86" s="85" t="s">
        <v>161</v>
      </c>
      <c r="E86" s="62" t="s">
        <v>151</v>
      </c>
      <c r="F86" s="64" t="s">
        <v>48</v>
      </c>
      <c r="G86" s="37">
        <v>2900</v>
      </c>
      <c r="H86" s="37">
        <f t="shared" si="41"/>
        <v>957</v>
      </c>
      <c r="I86" s="37">
        <f t="shared" si="42"/>
        <v>957</v>
      </c>
      <c r="J86" s="37">
        <f t="shared" si="43"/>
        <v>986.00000000000011</v>
      </c>
      <c r="K86" s="37">
        <f t="shared" si="44"/>
        <v>2750</v>
      </c>
      <c r="L86" s="38">
        <v>500</v>
      </c>
      <c r="M86" s="72" t="s">
        <v>49</v>
      </c>
      <c r="N86" s="72" t="s">
        <v>49</v>
      </c>
      <c r="O86" s="72" t="s">
        <v>49</v>
      </c>
      <c r="P86" s="72" t="s">
        <v>49</v>
      </c>
      <c r="Q86" s="160" t="s">
        <v>49</v>
      </c>
      <c r="R86" s="177">
        <v>150</v>
      </c>
    </row>
    <row r="87" spans="1:18" ht="33.75" customHeight="1" x14ac:dyDescent="0.35">
      <c r="A87" s="13"/>
      <c r="B87" s="9"/>
      <c r="C87" s="61" t="s">
        <v>13</v>
      </c>
      <c r="D87" s="120" t="s">
        <v>163</v>
      </c>
      <c r="E87" s="62" t="s">
        <v>153</v>
      </c>
      <c r="F87" s="63" t="s">
        <v>47</v>
      </c>
      <c r="G87" s="71" t="s">
        <v>49</v>
      </c>
      <c r="H87" s="71" t="s">
        <v>49</v>
      </c>
      <c r="I87" s="71" t="s">
        <v>49</v>
      </c>
      <c r="J87" s="71" t="s">
        <v>49</v>
      </c>
      <c r="K87" s="71" t="s">
        <v>49</v>
      </c>
      <c r="L87" s="38">
        <v>750</v>
      </c>
      <c r="M87" s="37">
        <v>5200</v>
      </c>
      <c r="N87" s="37">
        <f>M87*33%</f>
        <v>1716</v>
      </c>
      <c r="O87" s="37">
        <f>M87*33%</f>
        <v>1716</v>
      </c>
      <c r="P87" s="37">
        <f>M87*34%</f>
        <v>1768.0000000000002</v>
      </c>
      <c r="Q87" s="151">
        <f>SUM(M87-150)</f>
        <v>5050</v>
      </c>
      <c r="R87" s="177">
        <v>150</v>
      </c>
    </row>
    <row r="88" spans="1:18" ht="33.75" customHeight="1" x14ac:dyDescent="0.35">
      <c r="A88" s="13"/>
      <c r="B88" s="9"/>
      <c r="C88" s="61" t="s">
        <v>13</v>
      </c>
      <c r="D88" s="85" t="s">
        <v>164</v>
      </c>
      <c r="E88" s="62" t="s">
        <v>153</v>
      </c>
      <c r="F88" s="64" t="s">
        <v>48</v>
      </c>
      <c r="G88" s="71" t="s">
        <v>49</v>
      </c>
      <c r="H88" s="71" t="s">
        <v>49</v>
      </c>
      <c r="I88" s="71" t="s">
        <v>49</v>
      </c>
      <c r="J88" s="71" t="s">
        <v>49</v>
      </c>
      <c r="K88" s="71" t="s">
        <v>49</v>
      </c>
      <c r="L88" s="38">
        <v>500</v>
      </c>
      <c r="M88" s="37">
        <v>3750</v>
      </c>
      <c r="N88" s="37">
        <f>M88*33%</f>
        <v>1237.5</v>
      </c>
      <c r="O88" s="37">
        <f>M88*33%</f>
        <v>1237.5</v>
      </c>
      <c r="P88" s="37">
        <f>M88*34%</f>
        <v>1275</v>
      </c>
      <c r="Q88" s="151">
        <f>SUM(M88-150)</f>
        <v>3600</v>
      </c>
      <c r="R88" s="177">
        <v>150</v>
      </c>
    </row>
    <row r="89" spans="1:18" ht="33.75" customHeight="1" x14ac:dyDescent="0.35">
      <c r="A89" s="13"/>
      <c r="B89" s="9"/>
      <c r="C89" s="61" t="s">
        <v>13</v>
      </c>
      <c r="D89" s="120" t="s">
        <v>165</v>
      </c>
      <c r="E89" s="62" t="s">
        <v>156</v>
      </c>
      <c r="F89" s="63" t="s">
        <v>47</v>
      </c>
      <c r="G89" s="37">
        <v>3500</v>
      </c>
      <c r="H89" s="37">
        <f t="shared" si="41"/>
        <v>1155</v>
      </c>
      <c r="I89" s="37">
        <f t="shared" si="42"/>
        <v>1155</v>
      </c>
      <c r="J89" s="37">
        <f t="shared" si="43"/>
        <v>1190</v>
      </c>
      <c r="K89" s="37">
        <f t="shared" si="44"/>
        <v>3350</v>
      </c>
      <c r="L89" s="38">
        <v>500</v>
      </c>
      <c r="M89" s="72" t="s">
        <v>49</v>
      </c>
      <c r="N89" s="72" t="s">
        <v>49</v>
      </c>
      <c r="O89" s="72" t="s">
        <v>49</v>
      </c>
      <c r="P89" s="72" t="s">
        <v>49</v>
      </c>
      <c r="Q89" s="160" t="s">
        <v>49</v>
      </c>
      <c r="R89" s="177">
        <v>150</v>
      </c>
    </row>
    <row r="90" spans="1:18" ht="33.75" customHeight="1" x14ac:dyDescent="0.35">
      <c r="A90" s="13"/>
      <c r="B90" s="9"/>
      <c r="C90" s="61" t="s">
        <v>13</v>
      </c>
      <c r="D90" s="85" t="s">
        <v>167</v>
      </c>
      <c r="E90" s="62" t="s">
        <v>158</v>
      </c>
      <c r="F90" s="64" t="s">
        <v>48</v>
      </c>
      <c r="G90" s="37">
        <v>3000</v>
      </c>
      <c r="H90" s="37">
        <f t="shared" si="41"/>
        <v>990</v>
      </c>
      <c r="I90" s="37">
        <f t="shared" si="42"/>
        <v>990</v>
      </c>
      <c r="J90" s="37">
        <f t="shared" si="43"/>
        <v>1020.0000000000001</v>
      </c>
      <c r="K90" s="37">
        <f t="shared" si="44"/>
        <v>2850</v>
      </c>
      <c r="L90" s="38">
        <v>500</v>
      </c>
      <c r="M90" s="72" t="s">
        <v>49</v>
      </c>
      <c r="N90" s="72" t="s">
        <v>49</v>
      </c>
      <c r="O90" s="72" t="s">
        <v>49</v>
      </c>
      <c r="P90" s="72" t="s">
        <v>49</v>
      </c>
      <c r="Q90" s="160" t="s">
        <v>49</v>
      </c>
      <c r="R90" s="177">
        <v>150</v>
      </c>
    </row>
    <row r="91" spans="1:18" ht="33.75" customHeight="1" x14ac:dyDescent="0.35">
      <c r="A91" s="13"/>
      <c r="B91" s="9"/>
      <c r="C91" s="61" t="s">
        <v>13</v>
      </c>
      <c r="D91" s="120" t="s">
        <v>190</v>
      </c>
      <c r="E91" s="62" t="s">
        <v>160</v>
      </c>
      <c r="F91" s="63" t="s">
        <v>143</v>
      </c>
      <c r="G91" s="71" t="s">
        <v>49</v>
      </c>
      <c r="H91" s="71" t="s">
        <v>49</v>
      </c>
      <c r="I91" s="71" t="s">
        <v>49</v>
      </c>
      <c r="J91" s="71" t="s">
        <v>49</v>
      </c>
      <c r="K91" s="71" t="s">
        <v>49</v>
      </c>
      <c r="L91" s="38">
        <v>500</v>
      </c>
      <c r="M91" s="37">
        <v>4000</v>
      </c>
      <c r="N91" s="37">
        <f>M91*33%</f>
        <v>1320</v>
      </c>
      <c r="O91" s="37">
        <f>M91*33%</f>
        <v>1320</v>
      </c>
      <c r="P91" s="37">
        <f>M91*34%</f>
        <v>1360</v>
      </c>
      <c r="Q91" s="151">
        <f>SUM(M91-150)</f>
        <v>3850</v>
      </c>
      <c r="R91" s="177">
        <v>150</v>
      </c>
    </row>
    <row r="92" spans="1:18" ht="33.75" customHeight="1" x14ac:dyDescent="0.35">
      <c r="A92" s="13"/>
      <c r="B92" s="9"/>
      <c r="C92" s="61" t="s">
        <v>13</v>
      </c>
      <c r="D92" s="85" t="s">
        <v>191</v>
      </c>
      <c r="E92" s="62" t="s">
        <v>162</v>
      </c>
      <c r="F92" s="63" t="s">
        <v>47</v>
      </c>
      <c r="G92" s="37">
        <v>3600</v>
      </c>
      <c r="H92" s="37">
        <f t="shared" si="41"/>
        <v>1188</v>
      </c>
      <c r="I92" s="37">
        <f t="shared" si="42"/>
        <v>1188</v>
      </c>
      <c r="J92" s="37">
        <f t="shared" si="43"/>
        <v>1224</v>
      </c>
      <c r="K92" s="37">
        <f t="shared" si="44"/>
        <v>3450</v>
      </c>
      <c r="L92" s="38">
        <v>500</v>
      </c>
      <c r="M92" s="72" t="s">
        <v>49</v>
      </c>
      <c r="N92" s="72" t="s">
        <v>49</v>
      </c>
      <c r="O92" s="72" t="s">
        <v>49</v>
      </c>
      <c r="P92" s="72" t="s">
        <v>49</v>
      </c>
      <c r="Q92" s="160" t="s">
        <v>49</v>
      </c>
      <c r="R92" s="177">
        <v>150</v>
      </c>
    </row>
    <row r="93" spans="1:18" ht="33.75" customHeight="1" x14ac:dyDescent="0.35">
      <c r="A93" s="13"/>
      <c r="B93" s="9"/>
      <c r="C93" s="61" t="s">
        <v>13</v>
      </c>
      <c r="D93" s="120" t="s">
        <v>192</v>
      </c>
      <c r="E93" s="62" t="s">
        <v>162</v>
      </c>
      <c r="F93" s="64" t="s">
        <v>48</v>
      </c>
      <c r="G93" s="37">
        <v>3000</v>
      </c>
      <c r="H93" s="37">
        <f t="shared" si="41"/>
        <v>990</v>
      </c>
      <c r="I93" s="37">
        <f t="shared" si="42"/>
        <v>990</v>
      </c>
      <c r="J93" s="37">
        <f t="shared" si="43"/>
        <v>1020.0000000000001</v>
      </c>
      <c r="K93" s="37">
        <f t="shared" si="44"/>
        <v>2850</v>
      </c>
      <c r="L93" s="38">
        <v>500</v>
      </c>
      <c r="M93" s="72" t="s">
        <v>49</v>
      </c>
      <c r="N93" s="72" t="s">
        <v>49</v>
      </c>
      <c r="O93" s="72" t="s">
        <v>49</v>
      </c>
      <c r="P93" s="72" t="s">
        <v>49</v>
      </c>
      <c r="Q93" s="160" t="s">
        <v>49</v>
      </c>
      <c r="R93" s="177">
        <v>150</v>
      </c>
    </row>
    <row r="94" spans="1:18" ht="33.75" customHeight="1" x14ac:dyDescent="0.35">
      <c r="A94" s="13"/>
      <c r="B94" s="9"/>
      <c r="C94" s="61" t="s">
        <v>13</v>
      </c>
      <c r="D94" s="85" t="s">
        <v>194</v>
      </c>
      <c r="E94" s="62" t="s">
        <v>303</v>
      </c>
      <c r="F94" s="63" t="s">
        <v>47</v>
      </c>
      <c r="G94" s="37">
        <v>3400</v>
      </c>
      <c r="H94" s="37">
        <f t="shared" si="41"/>
        <v>1122</v>
      </c>
      <c r="I94" s="37">
        <f t="shared" si="42"/>
        <v>1122</v>
      </c>
      <c r="J94" s="37">
        <f t="shared" si="43"/>
        <v>1156</v>
      </c>
      <c r="K94" s="37">
        <f t="shared" si="44"/>
        <v>3250</v>
      </c>
      <c r="L94" s="38">
        <v>500</v>
      </c>
      <c r="M94" s="72" t="s">
        <v>49</v>
      </c>
      <c r="N94" s="72" t="s">
        <v>49</v>
      </c>
      <c r="O94" s="72" t="s">
        <v>49</v>
      </c>
      <c r="P94" s="72" t="s">
        <v>49</v>
      </c>
      <c r="Q94" s="160" t="s">
        <v>49</v>
      </c>
      <c r="R94" s="177">
        <v>150</v>
      </c>
    </row>
    <row r="95" spans="1:18" ht="33.75" customHeight="1" x14ac:dyDescent="0.35">
      <c r="A95" s="13"/>
      <c r="B95" s="9"/>
      <c r="C95" s="61" t="s">
        <v>13</v>
      </c>
      <c r="D95" s="120" t="s">
        <v>195</v>
      </c>
      <c r="E95" s="62" t="s">
        <v>166</v>
      </c>
      <c r="F95" s="67" t="s">
        <v>38</v>
      </c>
      <c r="G95" s="72" t="s">
        <v>49</v>
      </c>
      <c r="H95" s="72" t="s">
        <v>49</v>
      </c>
      <c r="I95" s="72" t="s">
        <v>49</v>
      </c>
      <c r="J95" s="72" t="s">
        <v>49</v>
      </c>
      <c r="K95" s="72" t="s">
        <v>49</v>
      </c>
      <c r="L95" s="38">
        <v>750</v>
      </c>
      <c r="M95" s="37">
        <v>5000</v>
      </c>
      <c r="N95" s="41">
        <f>M95*33%</f>
        <v>1650</v>
      </c>
      <c r="O95" s="41">
        <f>M95*33%</f>
        <v>1650</v>
      </c>
      <c r="P95" s="41">
        <f>M95*34%</f>
        <v>1700.0000000000002</v>
      </c>
      <c r="Q95" s="151">
        <f>SUM(M95-150)</f>
        <v>4850</v>
      </c>
      <c r="R95" s="177">
        <v>150</v>
      </c>
    </row>
    <row r="96" spans="1:18" ht="72" customHeight="1" thickBot="1" x14ac:dyDescent="0.4">
      <c r="A96" s="13"/>
      <c r="B96" s="9"/>
      <c r="C96" s="68" t="s">
        <v>13</v>
      </c>
      <c r="D96" s="121" t="s">
        <v>197</v>
      </c>
      <c r="E96" s="138" t="s">
        <v>304</v>
      </c>
      <c r="F96" s="69" t="s">
        <v>39</v>
      </c>
      <c r="G96" s="73" t="s">
        <v>49</v>
      </c>
      <c r="H96" s="73" t="s">
        <v>49</v>
      </c>
      <c r="I96" s="73" t="s">
        <v>49</v>
      </c>
      <c r="J96" s="73" t="s">
        <v>49</v>
      </c>
      <c r="K96" s="73" t="s">
        <v>49</v>
      </c>
      <c r="L96" s="74">
        <v>750</v>
      </c>
      <c r="M96" s="75">
        <v>4900</v>
      </c>
      <c r="N96" s="75">
        <f>M96*33%</f>
        <v>1617</v>
      </c>
      <c r="O96" s="75">
        <f>M96*33%</f>
        <v>1617</v>
      </c>
      <c r="P96" s="75">
        <f>M96*34%</f>
        <v>1666.0000000000002</v>
      </c>
      <c r="Q96" s="158">
        <f>SUM(M96-150)</f>
        <v>4750</v>
      </c>
      <c r="R96" s="178">
        <v>150</v>
      </c>
    </row>
    <row r="97" spans="1:18" ht="33.75" customHeight="1" x14ac:dyDescent="0.35">
      <c r="A97" s="13"/>
      <c r="B97" s="9"/>
      <c r="C97" s="76" t="s">
        <v>189</v>
      </c>
      <c r="D97" s="85" t="s">
        <v>198</v>
      </c>
      <c r="E97" s="105" t="s">
        <v>323</v>
      </c>
      <c r="F97" s="129" t="s">
        <v>47</v>
      </c>
      <c r="G97" s="106" t="s">
        <v>49</v>
      </c>
      <c r="H97" s="106" t="s">
        <v>49</v>
      </c>
      <c r="I97" s="106" t="s">
        <v>49</v>
      </c>
      <c r="J97" s="106" t="s">
        <v>49</v>
      </c>
      <c r="K97" s="106" t="s">
        <v>49</v>
      </c>
      <c r="L97" s="107">
        <v>520</v>
      </c>
      <c r="M97" s="108">
        <v>3450</v>
      </c>
      <c r="N97" s="108">
        <f>M97*33%</f>
        <v>1138.5</v>
      </c>
      <c r="O97" s="108">
        <f>M97*33%</f>
        <v>1138.5</v>
      </c>
      <c r="P97" s="108">
        <f>M97*34%</f>
        <v>1173</v>
      </c>
      <c r="Q97" s="175">
        <f>SUM(M97-150)</f>
        <v>3300</v>
      </c>
      <c r="R97" s="179">
        <v>150</v>
      </c>
    </row>
    <row r="98" spans="1:18" ht="33.75" customHeight="1" x14ac:dyDescent="0.35">
      <c r="A98" s="13"/>
      <c r="B98" s="9"/>
      <c r="C98" s="80" t="s">
        <v>189</v>
      </c>
      <c r="D98" s="120" t="s">
        <v>199</v>
      </c>
      <c r="E98" s="81" t="s">
        <v>193</v>
      </c>
      <c r="F98" s="123" t="s">
        <v>47</v>
      </c>
      <c r="G98" s="39" t="s">
        <v>49</v>
      </c>
      <c r="H98" s="39" t="s">
        <v>49</v>
      </c>
      <c r="I98" s="39" t="s">
        <v>49</v>
      </c>
      <c r="J98" s="39" t="s">
        <v>49</v>
      </c>
      <c r="K98" s="39" t="s">
        <v>49</v>
      </c>
      <c r="L98" s="38">
        <v>520</v>
      </c>
      <c r="M98" s="37">
        <v>3450</v>
      </c>
      <c r="N98" s="37">
        <f t="shared" ref="N98:N119" si="48">M98*33%</f>
        <v>1138.5</v>
      </c>
      <c r="O98" s="37">
        <f t="shared" ref="O98:O119" si="49">M98*33%</f>
        <v>1138.5</v>
      </c>
      <c r="P98" s="37">
        <f t="shared" ref="P98:P119" si="50">M98*34%</f>
        <v>1173</v>
      </c>
      <c r="Q98" s="151">
        <f t="shared" ref="Q98:Q119" si="51">SUM(M98-150)</f>
        <v>3300</v>
      </c>
      <c r="R98" s="177">
        <v>150</v>
      </c>
    </row>
    <row r="99" spans="1:18" ht="33.75" customHeight="1" x14ac:dyDescent="0.35">
      <c r="A99" s="13"/>
      <c r="B99" s="9"/>
      <c r="C99" s="80" t="s">
        <v>189</v>
      </c>
      <c r="D99" s="85" t="s">
        <v>200</v>
      </c>
      <c r="E99" s="81" t="s">
        <v>193</v>
      </c>
      <c r="F99" s="122" t="s">
        <v>48</v>
      </c>
      <c r="G99" s="39" t="s">
        <v>49</v>
      </c>
      <c r="H99" s="39" t="s">
        <v>49</v>
      </c>
      <c r="I99" s="39" t="s">
        <v>49</v>
      </c>
      <c r="J99" s="39" t="s">
        <v>49</v>
      </c>
      <c r="K99" s="39" t="s">
        <v>49</v>
      </c>
      <c r="L99" s="38">
        <v>520</v>
      </c>
      <c r="M99" s="37">
        <v>3450</v>
      </c>
      <c r="N99" s="37">
        <f t="shared" si="48"/>
        <v>1138.5</v>
      </c>
      <c r="O99" s="37">
        <f t="shared" si="49"/>
        <v>1138.5</v>
      </c>
      <c r="P99" s="37">
        <f t="shared" si="50"/>
        <v>1173</v>
      </c>
      <c r="Q99" s="151">
        <f t="shared" si="51"/>
        <v>3300</v>
      </c>
      <c r="R99" s="177">
        <v>150</v>
      </c>
    </row>
    <row r="100" spans="1:18" ht="33.75" customHeight="1" x14ac:dyDescent="0.35">
      <c r="A100" s="13"/>
      <c r="B100" s="9"/>
      <c r="C100" s="80" t="s">
        <v>189</v>
      </c>
      <c r="D100" s="120" t="s">
        <v>201</v>
      </c>
      <c r="E100" s="81" t="s">
        <v>196</v>
      </c>
      <c r="F100" s="123" t="s">
        <v>38</v>
      </c>
      <c r="G100" s="39" t="s">
        <v>49</v>
      </c>
      <c r="H100" s="39" t="s">
        <v>49</v>
      </c>
      <c r="I100" s="39" t="s">
        <v>49</v>
      </c>
      <c r="J100" s="39" t="s">
        <v>49</v>
      </c>
      <c r="K100" s="39" t="s">
        <v>49</v>
      </c>
      <c r="L100" s="38">
        <v>520</v>
      </c>
      <c r="M100" s="37">
        <v>3450</v>
      </c>
      <c r="N100" s="37">
        <f t="shared" si="48"/>
        <v>1138.5</v>
      </c>
      <c r="O100" s="37">
        <f t="shared" si="49"/>
        <v>1138.5</v>
      </c>
      <c r="P100" s="37">
        <f t="shared" si="50"/>
        <v>1173</v>
      </c>
      <c r="Q100" s="151">
        <f t="shared" si="51"/>
        <v>3300</v>
      </c>
      <c r="R100" s="177">
        <v>150</v>
      </c>
    </row>
    <row r="101" spans="1:18" ht="33.75" customHeight="1" x14ac:dyDescent="0.35">
      <c r="A101" s="13"/>
      <c r="B101" s="9"/>
      <c r="C101" s="80" t="s">
        <v>189</v>
      </c>
      <c r="D101" s="85" t="s">
        <v>203</v>
      </c>
      <c r="E101" s="81" t="s">
        <v>324</v>
      </c>
      <c r="F101" s="123" t="s">
        <v>47</v>
      </c>
      <c r="G101" s="39" t="s">
        <v>49</v>
      </c>
      <c r="H101" s="39" t="s">
        <v>49</v>
      </c>
      <c r="I101" s="39" t="s">
        <v>49</v>
      </c>
      <c r="J101" s="39" t="s">
        <v>49</v>
      </c>
      <c r="K101" s="39" t="s">
        <v>49</v>
      </c>
      <c r="L101" s="38">
        <v>520</v>
      </c>
      <c r="M101" s="37">
        <v>3450</v>
      </c>
      <c r="N101" s="37">
        <f t="shared" si="48"/>
        <v>1138.5</v>
      </c>
      <c r="O101" s="37">
        <f t="shared" si="49"/>
        <v>1138.5</v>
      </c>
      <c r="P101" s="37">
        <f t="shared" si="50"/>
        <v>1173</v>
      </c>
      <c r="Q101" s="151">
        <f t="shared" si="51"/>
        <v>3300</v>
      </c>
      <c r="R101" s="177">
        <v>150</v>
      </c>
    </row>
    <row r="102" spans="1:18" ht="120" customHeight="1" x14ac:dyDescent="0.35">
      <c r="A102" s="13"/>
      <c r="B102" s="9"/>
      <c r="C102" s="80" t="s">
        <v>189</v>
      </c>
      <c r="D102" s="120" t="s">
        <v>205</v>
      </c>
      <c r="E102" s="81" t="s">
        <v>325</v>
      </c>
      <c r="F102" s="122" t="s">
        <v>48</v>
      </c>
      <c r="G102" s="39" t="s">
        <v>49</v>
      </c>
      <c r="H102" s="39" t="s">
        <v>49</v>
      </c>
      <c r="I102" s="39" t="s">
        <v>49</v>
      </c>
      <c r="J102" s="39" t="s">
        <v>49</v>
      </c>
      <c r="K102" s="39" t="s">
        <v>49</v>
      </c>
      <c r="L102" s="38">
        <v>520</v>
      </c>
      <c r="M102" s="37">
        <v>3450</v>
      </c>
      <c r="N102" s="37">
        <f t="shared" si="48"/>
        <v>1138.5</v>
      </c>
      <c r="O102" s="37">
        <f t="shared" si="49"/>
        <v>1138.5</v>
      </c>
      <c r="P102" s="37">
        <f t="shared" si="50"/>
        <v>1173</v>
      </c>
      <c r="Q102" s="151">
        <f t="shared" si="51"/>
        <v>3300</v>
      </c>
      <c r="R102" s="177">
        <v>150</v>
      </c>
    </row>
    <row r="103" spans="1:18" ht="33.75" customHeight="1" x14ac:dyDescent="0.35">
      <c r="A103" s="13"/>
      <c r="B103" s="9"/>
      <c r="C103" s="80" t="s">
        <v>189</v>
      </c>
      <c r="D103" s="85" t="s">
        <v>207</v>
      </c>
      <c r="E103" s="81" t="s">
        <v>326</v>
      </c>
      <c r="F103" s="123" t="s">
        <v>47</v>
      </c>
      <c r="G103" s="39" t="s">
        <v>49</v>
      </c>
      <c r="H103" s="39" t="s">
        <v>49</v>
      </c>
      <c r="I103" s="39" t="s">
        <v>49</v>
      </c>
      <c r="J103" s="39" t="s">
        <v>49</v>
      </c>
      <c r="K103" s="39" t="s">
        <v>49</v>
      </c>
      <c r="L103" s="38">
        <v>520</v>
      </c>
      <c r="M103" s="37">
        <v>3450</v>
      </c>
      <c r="N103" s="37">
        <f t="shared" si="48"/>
        <v>1138.5</v>
      </c>
      <c r="O103" s="37">
        <f t="shared" si="49"/>
        <v>1138.5</v>
      </c>
      <c r="P103" s="37">
        <f t="shared" si="50"/>
        <v>1173</v>
      </c>
      <c r="Q103" s="151">
        <f>SUM(M103-150)</f>
        <v>3300</v>
      </c>
      <c r="R103" s="177">
        <v>150</v>
      </c>
    </row>
    <row r="104" spans="1:18" ht="33.75" customHeight="1" x14ac:dyDescent="0.35">
      <c r="A104" s="13"/>
      <c r="B104" s="9"/>
      <c r="C104" s="80" t="s">
        <v>189</v>
      </c>
      <c r="D104" s="120" t="s">
        <v>209</v>
      </c>
      <c r="E104" s="81" t="s">
        <v>327</v>
      </c>
      <c r="F104" s="122" t="s">
        <v>48</v>
      </c>
      <c r="G104" s="39" t="s">
        <v>49</v>
      </c>
      <c r="H104" s="39" t="s">
        <v>49</v>
      </c>
      <c r="I104" s="39" t="s">
        <v>49</v>
      </c>
      <c r="J104" s="39" t="s">
        <v>49</v>
      </c>
      <c r="K104" s="39" t="s">
        <v>49</v>
      </c>
      <c r="L104" s="38">
        <v>520</v>
      </c>
      <c r="M104" s="37">
        <v>3450</v>
      </c>
      <c r="N104" s="37">
        <f t="shared" si="48"/>
        <v>1138.5</v>
      </c>
      <c r="O104" s="37">
        <f t="shared" si="49"/>
        <v>1138.5</v>
      </c>
      <c r="P104" s="37">
        <f t="shared" si="50"/>
        <v>1173</v>
      </c>
      <c r="Q104" s="151">
        <f t="shared" si="51"/>
        <v>3300</v>
      </c>
      <c r="R104" s="177">
        <v>150</v>
      </c>
    </row>
    <row r="105" spans="1:18" ht="33.75" customHeight="1" x14ac:dyDescent="0.35">
      <c r="A105" s="13"/>
      <c r="B105" s="9"/>
      <c r="C105" s="80" t="s">
        <v>189</v>
      </c>
      <c r="D105" s="85" t="s">
        <v>211</v>
      </c>
      <c r="E105" s="81" t="s">
        <v>202</v>
      </c>
      <c r="F105" s="123" t="s">
        <v>47</v>
      </c>
      <c r="G105" s="124">
        <v>3800</v>
      </c>
      <c r="H105" s="124">
        <f t="shared" ref="H105:H106" si="52">G105*33%</f>
        <v>1254</v>
      </c>
      <c r="I105" s="124">
        <f t="shared" ref="I105:I106" si="53">G105*33%</f>
        <v>1254</v>
      </c>
      <c r="J105" s="124">
        <f t="shared" ref="J105:J106" si="54">G105*34%</f>
        <v>1292</v>
      </c>
      <c r="K105" s="124">
        <f t="shared" ref="K105:K106" si="55">SUM(G105-150)</f>
        <v>3650</v>
      </c>
      <c r="L105" s="38">
        <v>520</v>
      </c>
      <c r="M105" s="37">
        <v>3450</v>
      </c>
      <c r="N105" s="37">
        <f t="shared" si="48"/>
        <v>1138.5</v>
      </c>
      <c r="O105" s="37">
        <f t="shared" si="49"/>
        <v>1138.5</v>
      </c>
      <c r="P105" s="37">
        <f t="shared" si="50"/>
        <v>1173</v>
      </c>
      <c r="Q105" s="151">
        <f t="shared" si="51"/>
        <v>3300</v>
      </c>
      <c r="R105" s="177">
        <v>150</v>
      </c>
    </row>
    <row r="106" spans="1:18" ht="33.75" customHeight="1" x14ac:dyDescent="0.35">
      <c r="A106" s="13"/>
      <c r="B106" s="9"/>
      <c r="C106" s="80" t="s">
        <v>189</v>
      </c>
      <c r="D106" s="120" t="s">
        <v>213</v>
      </c>
      <c r="E106" s="81" t="s">
        <v>204</v>
      </c>
      <c r="F106" s="122" t="s">
        <v>48</v>
      </c>
      <c r="G106" s="124">
        <v>4750</v>
      </c>
      <c r="H106" s="124">
        <f t="shared" si="52"/>
        <v>1567.5</v>
      </c>
      <c r="I106" s="124">
        <f t="shared" si="53"/>
        <v>1567.5</v>
      </c>
      <c r="J106" s="124">
        <f t="shared" si="54"/>
        <v>1615.0000000000002</v>
      </c>
      <c r="K106" s="124">
        <f t="shared" si="55"/>
        <v>4600</v>
      </c>
      <c r="L106" s="38">
        <v>520</v>
      </c>
      <c r="M106" s="37">
        <v>3450</v>
      </c>
      <c r="N106" s="37">
        <f t="shared" si="48"/>
        <v>1138.5</v>
      </c>
      <c r="O106" s="37">
        <f t="shared" si="49"/>
        <v>1138.5</v>
      </c>
      <c r="P106" s="37">
        <f t="shared" si="50"/>
        <v>1173</v>
      </c>
      <c r="Q106" s="151">
        <f>SUM(M106-150)</f>
        <v>3300</v>
      </c>
      <c r="R106" s="177">
        <v>150</v>
      </c>
    </row>
    <row r="107" spans="1:18" ht="33.75" customHeight="1" x14ac:dyDescent="0.35">
      <c r="A107" s="13"/>
      <c r="B107" s="9"/>
      <c r="C107" s="80" t="s">
        <v>189</v>
      </c>
      <c r="D107" s="85" t="s">
        <v>214</v>
      </c>
      <c r="E107" s="81" t="s">
        <v>206</v>
      </c>
      <c r="F107" s="122" t="s">
        <v>48</v>
      </c>
      <c r="G107" s="39" t="s">
        <v>49</v>
      </c>
      <c r="H107" s="39" t="s">
        <v>49</v>
      </c>
      <c r="I107" s="39" t="s">
        <v>49</v>
      </c>
      <c r="J107" s="39" t="s">
        <v>49</v>
      </c>
      <c r="K107" s="39" t="s">
        <v>49</v>
      </c>
      <c r="L107" s="38">
        <v>520</v>
      </c>
      <c r="M107" s="37">
        <v>3450</v>
      </c>
      <c r="N107" s="37">
        <f t="shared" si="48"/>
        <v>1138.5</v>
      </c>
      <c r="O107" s="37">
        <f t="shared" si="49"/>
        <v>1138.5</v>
      </c>
      <c r="P107" s="37">
        <f t="shared" si="50"/>
        <v>1173</v>
      </c>
      <c r="Q107" s="151">
        <f t="shared" si="51"/>
        <v>3300</v>
      </c>
      <c r="R107" s="177">
        <v>150</v>
      </c>
    </row>
    <row r="108" spans="1:18" ht="33.75" customHeight="1" x14ac:dyDescent="0.35">
      <c r="A108" s="13"/>
      <c r="B108" s="9"/>
      <c r="C108" s="80" t="s">
        <v>189</v>
      </c>
      <c r="D108" s="120" t="s">
        <v>216</v>
      </c>
      <c r="E108" s="81" t="s">
        <v>208</v>
      </c>
      <c r="F108" s="123" t="s">
        <v>47</v>
      </c>
      <c r="G108" s="34" t="s">
        <v>49</v>
      </c>
      <c r="H108" s="34" t="s">
        <v>49</v>
      </c>
      <c r="I108" s="34" t="s">
        <v>49</v>
      </c>
      <c r="J108" s="34" t="s">
        <v>49</v>
      </c>
      <c r="K108" s="34" t="s">
        <v>49</v>
      </c>
      <c r="L108" s="38">
        <v>520</v>
      </c>
      <c r="M108" s="37">
        <v>3450</v>
      </c>
      <c r="N108" s="37">
        <f t="shared" si="48"/>
        <v>1138.5</v>
      </c>
      <c r="O108" s="37">
        <f t="shared" si="49"/>
        <v>1138.5</v>
      </c>
      <c r="P108" s="37">
        <f t="shared" si="50"/>
        <v>1173</v>
      </c>
      <c r="Q108" s="151">
        <f t="shared" si="51"/>
        <v>3300</v>
      </c>
      <c r="R108" s="177">
        <v>150</v>
      </c>
    </row>
    <row r="109" spans="1:18" ht="33.75" customHeight="1" x14ac:dyDescent="0.35">
      <c r="A109" s="13"/>
      <c r="B109" s="9"/>
      <c r="C109" s="80" t="s">
        <v>189</v>
      </c>
      <c r="D109" s="85" t="s">
        <v>218</v>
      </c>
      <c r="E109" s="81" t="s">
        <v>210</v>
      </c>
      <c r="F109" s="123" t="s">
        <v>47</v>
      </c>
      <c r="G109" s="39" t="s">
        <v>49</v>
      </c>
      <c r="H109" s="39" t="s">
        <v>49</v>
      </c>
      <c r="I109" s="39" t="s">
        <v>49</v>
      </c>
      <c r="J109" s="39" t="s">
        <v>49</v>
      </c>
      <c r="K109" s="39" t="s">
        <v>49</v>
      </c>
      <c r="L109" s="38">
        <v>520</v>
      </c>
      <c r="M109" s="37">
        <v>3450</v>
      </c>
      <c r="N109" s="37">
        <f t="shared" si="48"/>
        <v>1138.5</v>
      </c>
      <c r="O109" s="37">
        <f t="shared" si="49"/>
        <v>1138.5</v>
      </c>
      <c r="P109" s="37">
        <f t="shared" si="50"/>
        <v>1173</v>
      </c>
      <c r="Q109" s="151">
        <f t="shared" si="51"/>
        <v>3300</v>
      </c>
      <c r="R109" s="177">
        <v>150</v>
      </c>
    </row>
    <row r="110" spans="1:18" ht="33.75" customHeight="1" x14ac:dyDescent="0.35">
      <c r="A110" s="13"/>
      <c r="B110" s="9"/>
      <c r="C110" s="80" t="s">
        <v>189</v>
      </c>
      <c r="D110" s="120" t="s">
        <v>220</v>
      </c>
      <c r="E110" s="81" t="s">
        <v>212</v>
      </c>
      <c r="F110" s="122" t="s">
        <v>48</v>
      </c>
      <c r="G110" s="39" t="s">
        <v>49</v>
      </c>
      <c r="H110" s="39" t="s">
        <v>49</v>
      </c>
      <c r="I110" s="39" t="s">
        <v>49</v>
      </c>
      <c r="J110" s="39" t="s">
        <v>49</v>
      </c>
      <c r="K110" s="39" t="s">
        <v>49</v>
      </c>
      <c r="L110" s="38">
        <v>520</v>
      </c>
      <c r="M110" s="37">
        <v>3450</v>
      </c>
      <c r="N110" s="37">
        <f t="shared" si="48"/>
        <v>1138.5</v>
      </c>
      <c r="O110" s="37">
        <f t="shared" si="49"/>
        <v>1138.5</v>
      </c>
      <c r="P110" s="37">
        <f t="shared" si="50"/>
        <v>1173</v>
      </c>
      <c r="Q110" s="151">
        <f t="shared" si="51"/>
        <v>3300</v>
      </c>
      <c r="R110" s="177">
        <v>150</v>
      </c>
    </row>
    <row r="111" spans="1:18" ht="89.25" customHeight="1" x14ac:dyDescent="0.35">
      <c r="A111" s="13"/>
      <c r="B111" s="9"/>
      <c r="C111" s="80" t="s">
        <v>189</v>
      </c>
      <c r="D111" s="85" t="s">
        <v>222</v>
      </c>
      <c r="E111" s="81" t="s">
        <v>305</v>
      </c>
      <c r="F111" s="123" t="s">
        <v>47</v>
      </c>
      <c r="G111" s="39" t="s">
        <v>49</v>
      </c>
      <c r="H111" s="39" t="s">
        <v>49</v>
      </c>
      <c r="I111" s="39" t="s">
        <v>49</v>
      </c>
      <c r="J111" s="39" t="s">
        <v>49</v>
      </c>
      <c r="K111" s="39" t="s">
        <v>49</v>
      </c>
      <c r="L111" s="38">
        <v>520</v>
      </c>
      <c r="M111" s="37">
        <v>3450</v>
      </c>
      <c r="N111" s="37">
        <f t="shared" si="48"/>
        <v>1138.5</v>
      </c>
      <c r="O111" s="37">
        <f t="shared" si="49"/>
        <v>1138.5</v>
      </c>
      <c r="P111" s="37">
        <f t="shared" si="50"/>
        <v>1173</v>
      </c>
      <c r="Q111" s="151">
        <f t="shared" si="51"/>
        <v>3300</v>
      </c>
      <c r="R111" s="177">
        <v>150</v>
      </c>
    </row>
    <row r="112" spans="1:18" ht="33.75" customHeight="1" x14ac:dyDescent="0.35">
      <c r="A112" s="13"/>
      <c r="B112" s="9"/>
      <c r="C112" s="80" t="s">
        <v>189</v>
      </c>
      <c r="D112" s="120" t="s">
        <v>224</v>
      </c>
      <c r="E112" s="81" t="s">
        <v>215</v>
      </c>
      <c r="F112" s="122" t="s">
        <v>48</v>
      </c>
      <c r="G112" s="34" t="s">
        <v>49</v>
      </c>
      <c r="H112" s="34" t="s">
        <v>49</v>
      </c>
      <c r="I112" s="34" t="s">
        <v>49</v>
      </c>
      <c r="J112" s="34" t="s">
        <v>49</v>
      </c>
      <c r="K112" s="34" t="s">
        <v>49</v>
      </c>
      <c r="L112" s="38">
        <v>520</v>
      </c>
      <c r="M112" s="37">
        <v>3450</v>
      </c>
      <c r="N112" s="37">
        <f t="shared" si="48"/>
        <v>1138.5</v>
      </c>
      <c r="O112" s="37">
        <f t="shared" si="49"/>
        <v>1138.5</v>
      </c>
      <c r="P112" s="37">
        <f t="shared" si="50"/>
        <v>1173</v>
      </c>
      <c r="Q112" s="151">
        <f t="shared" si="51"/>
        <v>3300</v>
      </c>
      <c r="R112" s="177">
        <v>150</v>
      </c>
    </row>
    <row r="113" spans="1:18" ht="33.75" customHeight="1" x14ac:dyDescent="0.35">
      <c r="A113" s="13"/>
      <c r="B113" s="9"/>
      <c r="C113" s="80" t="s">
        <v>189</v>
      </c>
      <c r="D113" s="85" t="s">
        <v>226</v>
      </c>
      <c r="E113" s="81" t="s">
        <v>217</v>
      </c>
      <c r="F113" s="122" t="s">
        <v>48</v>
      </c>
      <c r="G113" s="34" t="s">
        <v>49</v>
      </c>
      <c r="H113" s="34" t="s">
        <v>49</v>
      </c>
      <c r="I113" s="34" t="s">
        <v>49</v>
      </c>
      <c r="J113" s="34" t="s">
        <v>49</v>
      </c>
      <c r="K113" s="34" t="s">
        <v>49</v>
      </c>
      <c r="L113" s="38">
        <v>520</v>
      </c>
      <c r="M113" s="37">
        <v>3450</v>
      </c>
      <c r="N113" s="37">
        <f t="shared" si="48"/>
        <v>1138.5</v>
      </c>
      <c r="O113" s="37">
        <f t="shared" si="49"/>
        <v>1138.5</v>
      </c>
      <c r="P113" s="37">
        <f t="shared" si="50"/>
        <v>1173</v>
      </c>
      <c r="Q113" s="151">
        <f t="shared" si="51"/>
        <v>3300</v>
      </c>
      <c r="R113" s="177">
        <v>150</v>
      </c>
    </row>
    <row r="114" spans="1:18" ht="33.75" customHeight="1" x14ac:dyDescent="0.35">
      <c r="A114" s="13"/>
      <c r="B114" s="9"/>
      <c r="C114" s="80" t="s">
        <v>189</v>
      </c>
      <c r="D114" s="120" t="s">
        <v>228</v>
      </c>
      <c r="E114" s="81" t="s">
        <v>219</v>
      </c>
      <c r="F114" s="123" t="s">
        <v>47</v>
      </c>
      <c r="G114" s="34" t="s">
        <v>49</v>
      </c>
      <c r="H114" s="34" t="s">
        <v>49</v>
      </c>
      <c r="I114" s="34" t="s">
        <v>49</v>
      </c>
      <c r="J114" s="34" t="s">
        <v>49</v>
      </c>
      <c r="K114" s="34" t="s">
        <v>49</v>
      </c>
      <c r="L114" s="38">
        <v>520</v>
      </c>
      <c r="M114" s="37">
        <v>3450</v>
      </c>
      <c r="N114" s="37">
        <f t="shared" si="48"/>
        <v>1138.5</v>
      </c>
      <c r="O114" s="37">
        <f t="shared" si="49"/>
        <v>1138.5</v>
      </c>
      <c r="P114" s="37">
        <f t="shared" si="50"/>
        <v>1173</v>
      </c>
      <c r="Q114" s="151">
        <f t="shared" si="51"/>
        <v>3300</v>
      </c>
      <c r="R114" s="177">
        <v>150</v>
      </c>
    </row>
    <row r="115" spans="1:18" ht="63.75" customHeight="1" x14ac:dyDescent="0.35">
      <c r="A115" s="13"/>
      <c r="B115" s="9"/>
      <c r="C115" s="80" t="s">
        <v>189</v>
      </c>
      <c r="D115" s="85" t="s">
        <v>230</v>
      </c>
      <c r="E115" s="109" t="s">
        <v>221</v>
      </c>
      <c r="F115" s="122" t="s">
        <v>48</v>
      </c>
      <c r="G115" s="124">
        <v>6300</v>
      </c>
      <c r="H115" s="124">
        <f t="shared" ref="H115:H116" si="56">G115*33%</f>
        <v>2079</v>
      </c>
      <c r="I115" s="124">
        <f t="shared" ref="I115:I116" si="57">G115*33%</f>
        <v>2079</v>
      </c>
      <c r="J115" s="124">
        <f t="shared" ref="J115:J116" si="58">G115*34%</f>
        <v>2142</v>
      </c>
      <c r="K115" s="124">
        <f t="shared" ref="K115:K116" si="59">SUM(G115-150)</f>
        <v>6150</v>
      </c>
      <c r="L115" s="38">
        <v>520</v>
      </c>
      <c r="M115" s="37">
        <v>3450</v>
      </c>
      <c r="N115" s="37">
        <f t="shared" si="48"/>
        <v>1138.5</v>
      </c>
      <c r="O115" s="37">
        <f t="shared" si="49"/>
        <v>1138.5</v>
      </c>
      <c r="P115" s="37">
        <f t="shared" si="50"/>
        <v>1173</v>
      </c>
      <c r="Q115" s="151">
        <f t="shared" si="51"/>
        <v>3300</v>
      </c>
      <c r="R115" s="177">
        <v>150</v>
      </c>
    </row>
    <row r="116" spans="1:18" ht="33.75" customHeight="1" x14ac:dyDescent="0.35">
      <c r="A116" s="13"/>
      <c r="B116" s="9"/>
      <c r="C116" s="80" t="s">
        <v>189</v>
      </c>
      <c r="D116" s="120" t="s">
        <v>234</v>
      </c>
      <c r="E116" s="81" t="s">
        <v>223</v>
      </c>
      <c r="F116" s="122" t="s">
        <v>48</v>
      </c>
      <c r="G116" s="124">
        <v>5900</v>
      </c>
      <c r="H116" s="124">
        <f t="shared" si="56"/>
        <v>1947</v>
      </c>
      <c r="I116" s="124">
        <f t="shared" si="57"/>
        <v>1947</v>
      </c>
      <c r="J116" s="124">
        <f t="shared" si="58"/>
        <v>2006.0000000000002</v>
      </c>
      <c r="K116" s="124">
        <f t="shared" si="59"/>
        <v>5750</v>
      </c>
      <c r="L116" s="38">
        <v>520</v>
      </c>
      <c r="M116" s="37">
        <v>3450</v>
      </c>
      <c r="N116" s="37">
        <f t="shared" si="48"/>
        <v>1138.5</v>
      </c>
      <c r="O116" s="37">
        <f t="shared" si="49"/>
        <v>1138.5</v>
      </c>
      <c r="P116" s="37">
        <f t="shared" si="50"/>
        <v>1173</v>
      </c>
      <c r="Q116" s="151">
        <f t="shared" si="51"/>
        <v>3300</v>
      </c>
      <c r="R116" s="177">
        <v>150</v>
      </c>
    </row>
    <row r="117" spans="1:18" ht="33.75" customHeight="1" x14ac:dyDescent="0.35">
      <c r="A117" s="13"/>
      <c r="B117" s="9"/>
      <c r="C117" s="80" t="s">
        <v>189</v>
      </c>
      <c r="D117" s="85" t="s">
        <v>236</v>
      </c>
      <c r="E117" s="81" t="s">
        <v>225</v>
      </c>
      <c r="F117" s="123" t="s">
        <v>47</v>
      </c>
      <c r="G117" s="39" t="s">
        <v>49</v>
      </c>
      <c r="H117" s="39" t="s">
        <v>49</v>
      </c>
      <c r="I117" s="39" t="s">
        <v>49</v>
      </c>
      <c r="J117" s="39" t="s">
        <v>49</v>
      </c>
      <c r="K117" s="39" t="s">
        <v>49</v>
      </c>
      <c r="L117" s="38">
        <v>520</v>
      </c>
      <c r="M117" s="37">
        <v>3450</v>
      </c>
      <c r="N117" s="37">
        <f t="shared" si="48"/>
        <v>1138.5</v>
      </c>
      <c r="O117" s="37">
        <f t="shared" si="49"/>
        <v>1138.5</v>
      </c>
      <c r="P117" s="37">
        <f t="shared" si="50"/>
        <v>1173</v>
      </c>
      <c r="Q117" s="151">
        <f t="shared" si="51"/>
        <v>3300</v>
      </c>
      <c r="R117" s="177">
        <v>150</v>
      </c>
    </row>
    <row r="118" spans="1:18" ht="33.75" customHeight="1" x14ac:dyDescent="0.35">
      <c r="A118" s="13"/>
      <c r="B118" s="9"/>
      <c r="C118" s="80" t="s">
        <v>189</v>
      </c>
      <c r="D118" s="120" t="s">
        <v>238</v>
      </c>
      <c r="E118" s="81" t="s">
        <v>227</v>
      </c>
      <c r="F118" s="122" t="s">
        <v>48</v>
      </c>
      <c r="G118" s="39" t="s">
        <v>49</v>
      </c>
      <c r="H118" s="39" t="s">
        <v>49</v>
      </c>
      <c r="I118" s="39" t="s">
        <v>49</v>
      </c>
      <c r="J118" s="39" t="s">
        <v>49</v>
      </c>
      <c r="K118" s="39" t="s">
        <v>49</v>
      </c>
      <c r="L118" s="38">
        <v>520</v>
      </c>
      <c r="M118" s="37">
        <v>3450</v>
      </c>
      <c r="N118" s="37">
        <f t="shared" si="48"/>
        <v>1138.5</v>
      </c>
      <c r="O118" s="37">
        <f t="shared" si="49"/>
        <v>1138.5</v>
      </c>
      <c r="P118" s="37">
        <f t="shared" si="50"/>
        <v>1173</v>
      </c>
      <c r="Q118" s="151">
        <f t="shared" si="51"/>
        <v>3300</v>
      </c>
      <c r="R118" s="177">
        <v>150</v>
      </c>
    </row>
    <row r="119" spans="1:18" ht="33.75" customHeight="1" x14ac:dyDescent="0.35">
      <c r="A119" s="13"/>
      <c r="B119" s="9"/>
      <c r="C119" s="80" t="s">
        <v>189</v>
      </c>
      <c r="D119" s="85" t="s">
        <v>240</v>
      </c>
      <c r="E119" s="81" t="s">
        <v>229</v>
      </c>
      <c r="F119" s="122" t="s">
        <v>48</v>
      </c>
      <c r="G119" s="125" t="s">
        <v>49</v>
      </c>
      <c r="H119" s="125" t="s">
        <v>49</v>
      </c>
      <c r="I119" s="125" t="s">
        <v>49</v>
      </c>
      <c r="J119" s="125" t="s">
        <v>49</v>
      </c>
      <c r="K119" s="125" t="s">
        <v>49</v>
      </c>
      <c r="L119" s="38">
        <v>520</v>
      </c>
      <c r="M119" s="37">
        <v>3450</v>
      </c>
      <c r="N119" s="37">
        <f t="shared" si="48"/>
        <v>1138.5</v>
      </c>
      <c r="O119" s="37">
        <f t="shared" si="49"/>
        <v>1138.5</v>
      </c>
      <c r="P119" s="37">
        <f t="shared" si="50"/>
        <v>1173</v>
      </c>
      <c r="Q119" s="151">
        <f t="shared" si="51"/>
        <v>3300</v>
      </c>
      <c r="R119" s="177">
        <v>150</v>
      </c>
    </row>
    <row r="120" spans="1:18" s="113" customFormat="1" ht="33.75" customHeight="1" x14ac:dyDescent="0.35">
      <c r="A120" s="13"/>
      <c r="B120" s="114"/>
      <c r="C120" s="80" t="s">
        <v>189</v>
      </c>
      <c r="D120" s="120" t="s">
        <v>242</v>
      </c>
      <c r="E120" s="81" t="s">
        <v>231</v>
      </c>
      <c r="F120" s="123" t="s">
        <v>47</v>
      </c>
      <c r="G120" s="39" t="s">
        <v>49</v>
      </c>
      <c r="H120" s="39" t="s">
        <v>49</v>
      </c>
      <c r="I120" s="39" t="s">
        <v>49</v>
      </c>
      <c r="J120" s="39" t="s">
        <v>49</v>
      </c>
      <c r="K120" s="39" t="s">
        <v>49</v>
      </c>
      <c r="L120" s="38">
        <v>520</v>
      </c>
      <c r="M120" s="37">
        <v>3450</v>
      </c>
      <c r="N120" s="37">
        <f t="shared" ref="N120:N121" si="60">M120*33%</f>
        <v>1138.5</v>
      </c>
      <c r="O120" s="37">
        <f t="shared" ref="O120:O121" si="61">M120*33%</f>
        <v>1138.5</v>
      </c>
      <c r="P120" s="37">
        <f t="shared" ref="P120:P121" si="62">M120*34%</f>
        <v>1173</v>
      </c>
      <c r="Q120" s="151">
        <f t="shared" ref="Q120:Q121" si="63">SUM(M120-150)</f>
        <v>3300</v>
      </c>
      <c r="R120" s="177">
        <v>150</v>
      </c>
    </row>
    <row r="121" spans="1:18" ht="54.75" customHeight="1" thickBot="1" x14ac:dyDescent="0.4">
      <c r="A121" s="13"/>
      <c r="B121" s="9"/>
      <c r="C121" s="139" t="s">
        <v>189</v>
      </c>
      <c r="D121" s="121" t="s">
        <v>245</v>
      </c>
      <c r="E121" s="180" t="s">
        <v>322</v>
      </c>
      <c r="F121" s="142" t="s">
        <v>39</v>
      </c>
      <c r="G121" s="140" t="s">
        <v>49</v>
      </c>
      <c r="H121" s="140" t="s">
        <v>49</v>
      </c>
      <c r="I121" s="140" t="s">
        <v>49</v>
      </c>
      <c r="J121" s="140" t="s">
        <v>49</v>
      </c>
      <c r="K121" s="140" t="s">
        <v>49</v>
      </c>
      <c r="L121" s="141">
        <v>520</v>
      </c>
      <c r="M121" s="37">
        <v>3450</v>
      </c>
      <c r="N121" s="37">
        <f t="shared" si="60"/>
        <v>1138.5</v>
      </c>
      <c r="O121" s="37">
        <f t="shared" si="61"/>
        <v>1138.5</v>
      </c>
      <c r="P121" s="37">
        <f t="shared" si="62"/>
        <v>1173</v>
      </c>
      <c r="Q121" s="158">
        <f t="shared" si="63"/>
        <v>3300</v>
      </c>
      <c r="R121" s="178">
        <v>150</v>
      </c>
    </row>
    <row r="122" spans="1:18" ht="33.75" customHeight="1" x14ac:dyDescent="0.35">
      <c r="A122" s="13"/>
      <c r="B122" s="9"/>
      <c r="C122" s="128" t="s">
        <v>232</v>
      </c>
      <c r="D122" s="85" t="s">
        <v>247</v>
      </c>
      <c r="E122" s="105" t="s">
        <v>233</v>
      </c>
      <c r="F122" s="129" t="s">
        <v>38</v>
      </c>
      <c r="G122" s="130">
        <v>3000</v>
      </c>
      <c r="H122" s="130">
        <f>G122*33%</f>
        <v>990</v>
      </c>
      <c r="I122" s="130">
        <f t="shared" ref="I122:I123" si="64">G122*33%</f>
        <v>990</v>
      </c>
      <c r="J122" s="130">
        <f t="shared" ref="J122:J123" si="65">G122*34%</f>
        <v>1020.0000000000001</v>
      </c>
      <c r="K122" s="130">
        <f t="shared" ref="K122:K123" si="66">SUM(G122-150)</f>
        <v>2850</v>
      </c>
      <c r="L122" s="130">
        <v>550</v>
      </c>
      <c r="M122" s="131" t="s">
        <v>49</v>
      </c>
      <c r="N122" s="131" t="s">
        <v>49</v>
      </c>
      <c r="O122" s="131" t="s">
        <v>49</v>
      </c>
      <c r="P122" s="131" t="s">
        <v>49</v>
      </c>
      <c r="Q122" s="174" t="s">
        <v>49</v>
      </c>
      <c r="R122" s="179">
        <v>150</v>
      </c>
    </row>
    <row r="123" spans="1:18" ht="33.75" customHeight="1" x14ac:dyDescent="0.35">
      <c r="A123" s="13"/>
      <c r="B123" s="9"/>
      <c r="C123" s="117" t="s">
        <v>232</v>
      </c>
      <c r="D123" s="120" t="s">
        <v>249</v>
      </c>
      <c r="E123" s="81" t="s">
        <v>233</v>
      </c>
      <c r="F123" s="122" t="s">
        <v>48</v>
      </c>
      <c r="G123" s="124">
        <v>3100</v>
      </c>
      <c r="H123" s="124">
        <f t="shared" ref="H123" si="67">G123*33%</f>
        <v>1023</v>
      </c>
      <c r="I123" s="124">
        <f t="shared" si="64"/>
        <v>1023</v>
      </c>
      <c r="J123" s="124">
        <f t="shared" si="65"/>
        <v>1054</v>
      </c>
      <c r="K123" s="124">
        <f t="shared" si="66"/>
        <v>2950</v>
      </c>
      <c r="L123" s="124">
        <v>550</v>
      </c>
      <c r="M123" s="125" t="s">
        <v>49</v>
      </c>
      <c r="N123" s="125" t="s">
        <v>49</v>
      </c>
      <c r="O123" s="125" t="s">
        <v>49</v>
      </c>
      <c r="P123" s="125" t="s">
        <v>49</v>
      </c>
      <c r="Q123" s="161" t="s">
        <v>49</v>
      </c>
      <c r="R123" s="177">
        <v>150</v>
      </c>
    </row>
    <row r="124" spans="1:18" ht="34.5" customHeight="1" x14ac:dyDescent="0.35">
      <c r="A124" s="13"/>
      <c r="B124" s="9"/>
      <c r="C124" s="117" t="s">
        <v>232</v>
      </c>
      <c r="D124" s="85" t="s">
        <v>251</v>
      </c>
      <c r="E124" s="81" t="s">
        <v>235</v>
      </c>
      <c r="F124" s="122" t="s">
        <v>48</v>
      </c>
      <c r="G124" s="125" t="s">
        <v>49</v>
      </c>
      <c r="H124" s="125" t="s">
        <v>49</v>
      </c>
      <c r="I124" s="125" t="s">
        <v>49</v>
      </c>
      <c r="J124" s="125" t="s">
        <v>49</v>
      </c>
      <c r="K124" s="125" t="s">
        <v>49</v>
      </c>
      <c r="L124" s="124">
        <v>550</v>
      </c>
      <c r="M124" s="124">
        <v>3000</v>
      </c>
      <c r="N124" s="124">
        <f t="shared" ref="N124" si="68">M124*33%</f>
        <v>990</v>
      </c>
      <c r="O124" s="124">
        <f t="shared" ref="O124" si="69">M124*33%</f>
        <v>990</v>
      </c>
      <c r="P124" s="124">
        <f t="shared" ref="P124" si="70">M124*34%</f>
        <v>1020.0000000000001</v>
      </c>
      <c r="Q124" s="150">
        <f t="shared" ref="Q124" si="71">SUM(M124-150)</f>
        <v>2850</v>
      </c>
      <c r="R124" s="177">
        <v>150</v>
      </c>
    </row>
    <row r="125" spans="1:18" ht="62.25" customHeight="1" x14ac:dyDescent="0.35">
      <c r="A125" s="13"/>
      <c r="B125" s="9"/>
      <c r="C125" s="117" t="s">
        <v>232</v>
      </c>
      <c r="D125" s="120" t="s">
        <v>252</v>
      </c>
      <c r="E125" s="81" t="s">
        <v>237</v>
      </c>
      <c r="F125" s="122" t="s">
        <v>48</v>
      </c>
      <c r="G125" s="125" t="s">
        <v>49</v>
      </c>
      <c r="H125" s="125" t="s">
        <v>49</v>
      </c>
      <c r="I125" s="125" t="s">
        <v>49</v>
      </c>
      <c r="J125" s="125" t="s">
        <v>49</v>
      </c>
      <c r="K125" s="125" t="s">
        <v>49</v>
      </c>
      <c r="L125" s="124">
        <v>550</v>
      </c>
      <c r="M125" s="124">
        <v>5300</v>
      </c>
      <c r="N125" s="124">
        <f>M125*33%</f>
        <v>1749</v>
      </c>
      <c r="O125" s="124">
        <f>M125*33%</f>
        <v>1749</v>
      </c>
      <c r="P125" s="124">
        <f>M125*34%</f>
        <v>1802.0000000000002</v>
      </c>
      <c r="Q125" s="150">
        <f>SUM(M125-150)</f>
        <v>5150</v>
      </c>
      <c r="R125" s="177">
        <v>150</v>
      </c>
    </row>
    <row r="126" spans="1:18" ht="33.75" customHeight="1" x14ac:dyDescent="0.35">
      <c r="A126" s="13"/>
      <c r="B126" s="9"/>
      <c r="C126" s="117" t="s">
        <v>232</v>
      </c>
      <c r="D126" s="85" t="s">
        <v>254</v>
      </c>
      <c r="E126" s="81" t="s">
        <v>239</v>
      </c>
      <c r="F126" s="123" t="s">
        <v>143</v>
      </c>
      <c r="G126" s="124">
        <v>3400</v>
      </c>
      <c r="H126" s="124">
        <f t="shared" ref="H126" si="72">G126*33%</f>
        <v>1122</v>
      </c>
      <c r="I126" s="124">
        <f t="shared" ref="I126" si="73">G126*33%</f>
        <v>1122</v>
      </c>
      <c r="J126" s="124">
        <f t="shared" ref="J126" si="74">G126*34%</f>
        <v>1156</v>
      </c>
      <c r="K126" s="124">
        <f t="shared" ref="K126" si="75">SUM(G126-150)</f>
        <v>3250</v>
      </c>
      <c r="L126" s="124">
        <v>550</v>
      </c>
      <c r="M126" s="125" t="s">
        <v>49</v>
      </c>
      <c r="N126" s="125" t="s">
        <v>49</v>
      </c>
      <c r="O126" s="125" t="s">
        <v>49</v>
      </c>
      <c r="P126" s="125" t="s">
        <v>49</v>
      </c>
      <c r="Q126" s="161" t="s">
        <v>49</v>
      </c>
      <c r="R126" s="177">
        <v>150</v>
      </c>
    </row>
    <row r="127" spans="1:18" ht="33.75" customHeight="1" x14ac:dyDescent="0.35">
      <c r="A127" s="13"/>
      <c r="B127" s="9"/>
      <c r="C127" s="117" t="s">
        <v>232</v>
      </c>
      <c r="D127" s="120" t="s">
        <v>255</v>
      </c>
      <c r="E127" s="81" t="s">
        <v>241</v>
      </c>
      <c r="F127" s="123" t="s">
        <v>47</v>
      </c>
      <c r="G127" s="125" t="s">
        <v>49</v>
      </c>
      <c r="H127" s="125" t="s">
        <v>49</v>
      </c>
      <c r="I127" s="125" t="s">
        <v>49</v>
      </c>
      <c r="J127" s="125" t="s">
        <v>49</v>
      </c>
      <c r="K127" s="125" t="s">
        <v>49</v>
      </c>
      <c r="L127" s="124">
        <v>550</v>
      </c>
      <c r="M127" s="124">
        <v>2800</v>
      </c>
      <c r="N127" s="124">
        <f>M127*33%</f>
        <v>924</v>
      </c>
      <c r="O127" s="124">
        <f>M127*33%</f>
        <v>924</v>
      </c>
      <c r="P127" s="124">
        <f>M127*34%</f>
        <v>952.00000000000011</v>
      </c>
      <c r="Q127" s="150">
        <f>SUM(M127-150)</f>
        <v>2650</v>
      </c>
      <c r="R127" s="177">
        <v>150</v>
      </c>
    </row>
    <row r="128" spans="1:18" ht="33.75" customHeight="1" thickBot="1" x14ac:dyDescent="0.4">
      <c r="A128" s="13"/>
      <c r="B128" s="9"/>
      <c r="C128" s="118" t="s">
        <v>232</v>
      </c>
      <c r="D128" s="121" t="s">
        <v>257</v>
      </c>
      <c r="E128" s="110" t="s">
        <v>243</v>
      </c>
      <c r="F128" s="126" t="s">
        <v>48</v>
      </c>
      <c r="G128" s="127" t="s">
        <v>49</v>
      </c>
      <c r="H128" s="127" t="s">
        <v>49</v>
      </c>
      <c r="I128" s="127" t="s">
        <v>49</v>
      </c>
      <c r="J128" s="127" t="s">
        <v>49</v>
      </c>
      <c r="K128" s="127" t="s">
        <v>49</v>
      </c>
      <c r="L128" s="132">
        <v>550</v>
      </c>
      <c r="M128" s="132">
        <v>2900</v>
      </c>
      <c r="N128" s="132">
        <f>M128*33%</f>
        <v>957</v>
      </c>
      <c r="O128" s="132">
        <f>M128*33%</f>
        <v>957</v>
      </c>
      <c r="P128" s="132">
        <f>M128*34%</f>
        <v>986.00000000000011</v>
      </c>
      <c r="Q128" s="162">
        <f>SUM(M128-150)</f>
        <v>2750</v>
      </c>
      <c r="R128" s="178">
        <v>150</v>
      </c>
    </row>
    <row r="129" spans="1:18" ht="33.75" customHeight="1" x14ac:dyDescent="0.35">
      <c r="A129" s="13"/>
      <c r="B129" s="9"/>
      <c r="C129" s="76" t="s">
        <v>244</v>
      </c>
      <c r="D129" s="85" t="s">
        <v>259</v>
      </c>
      <c r="E129" s="105" t="s">
        <v>246</v>
      </c>
      <c r="F129" s="129" t="s">
        <v>47</v>
      </c>
      <c r="G129" s="106" t="s">
        <v>49</v>
      </c>
      <c r="H129" s="106" t="s">
        <v>49</v>
      </c>
      <c r="I129" s="106" t="s">
        <v>49</v>
      </c>
      <c r="J129" s="106" t="s">
        <v>49</v>
      </c>
      <c r="K129" s="106" t="s">
        <v>49</v>
      </c>
      <c r="L129" s="100">
        <v>550</v>
      </c>
      <c r="M129" s="79">
        <v>3300</v>
      </c>
      <c r="N129" s="79">
        <f>M129*33%</f>
        <v>1089</v>
      </c>
      <c r="O129" s="79">
        <f>M129*33%</f>
        <v>1089</v>
      </c>
      <c r="P129" s="79">
        <f>M129*34%</f>
        <v>1122</v>
      </c>
      <c r="Q129" s="159">
        <f t="shared" ref="Q129:Q149" si="76">SUM(M129-150)</f>
        <v>3150</v>
      </c>
      <c r="R129" s="179">
        <v>150</v>
      </c>
    </row>
    <row r="130" spans="1:18" ht="33.75" customHeight="1" x14ac:dyDescent="0.35">
      <c r="A130" s="13"/>
      <c r="B130" s="9"/>
      <c r="C130" s="80" t="s">
        <v>244</v>
      </c>
      <c r="D130" s="120" t="s">
        <v>261</v>
      </c>
      <c r="E130" s="81" t="s">
        <v>248</v>
      </c>
      <c r="F130" s="122" t="s">
        <v>48</v>
      </c>
      <c r="G130" s="39" t="s">
        <v>49</v>
      </c>
      <c r="H130" s="39" t="s">
        <v>49</v>
      </c>
      <c r="I130" s="39" t="s">
        <v>49</v>
      </c>
      <c r="J130" s="39" t="s">
        <v>49</v>
      </c>
      <c r="K130" s="39" t="s">
        <v>49</v>
      </c>
      <c r="L130" s="38">
        <v>550</v>
      </c>
      <c r="M130" s="37">
        <v>3250</v>
      </c>
      <c r="N130" s="37">
        <f>M130*33%</f>
        <v>1072.5</v>
      </c>
      <c r="O130" s="37">
        <f>M130*33%</f>
        <v>1072.5</v>
      </c>
      <c r="P130" s="37">
        <f>M130*34%</f>
        <v>1105</v>
      </c>
      <c r="Q130" s="151">
        <f t="shared" si="76"/>
        <v>3100</v>
      </c>
      <c r="R130" s="177">
        <v>150</v>
      </c>
    </row>
    <row r="131" spans="1:18" ht="33.75" customHeight="1" x14ac:dyDescent="0.35">
      <c r="A131" s="13"/>
      <c r="B131" s="9"/>
      <c r="C131" s="80" t="s">
        <v>244</v>
      </c>
      <c r="D131" s="85" t="s">
        <v>263</v>
      </c>
      <c r="E131" s="109" t="s">
        <v>250</v>
      </c>
      <c r="F131" s="123" t="s">
        <v>47</v>
      </c>
      <c r="G131" s="34" t="s">
        <v>49</v>
      </c>
      <c r="H131" s="34" t="s">
        <v>49</v>
      </c>
      <c r="I131" s="34" t="s">
        <v>49</v>
      </c>
      <c r="J131" s="34" t="s">
        <v>49</v>
      </c>
      <c r="K131" s="34" t="s">
        <v>49</v>
      </c>
      <c r="L131" s="38">
        <v>600</v>
      </c>
      <c r="M131" s="37">
        <v>4450</v>
      </c>
      <c r="N131" s="37">
        <f t="shared" ref="N131:N145" si="77">M131*33%</f>
        <v>1468.5</v>
      </c>
      <c r="O131" s="37">
        <f t="shared" ref="O131:O147" si="78">M131*33%</f>
        <v>1468.5</v>
      </c>
      <c r="P131" s="37">
        <f t="shared" ref="P131:P144" si="79">M131*34%</f>
        <v>1513</v>
      </c>
      <c r="Q131" s="151">
        <f t="shared" si="76"/>
        <v>4300</v>
      </c>
      <c r="R131" s="177">
        <v>150</v>
      </c>
    </row>
    <row r="132" spans="1:18" ht="33.75" customHeight="1" x14ac:dyDescent="0.35">
      <c r="A132" s="13"/>
      <c r="B132" s="9"/>
      <c r="C132" s="80" t="s">
        <v>244</v>
      </c>
      <c r="D132" s="120" t="s">
        <v>264</v>
      </c>
      <c r="E132" s="109" t="s">
        <v>250</v>
      </c>
      <c r="F132" s="122" t="s">
        <v>48</v>
      </c>
      <c r="G132" s="34" t="s">
        <v>49</v>
      </c>
      <c r="H132" s="34" t="s">
        <v>49</v>
      </c>
      <c r="I132" s="34" t="s">
        <v>49</v>
      </c>
      <c r="J132" s="34" t="s">
        <v>49</v>
      </c>
      <c r="K132" s="34" t="s">
        <v>49</v>
      </c>
      <c r="L132" s="38">
        <v>600</v>
      </c>
      <c r="M132" s="37">
        <v>4750</v>
      </c>
      <c r="N132" s="37">
        <f t="shared" si="77"/>
        <v>1567.5</v>
      </c>
      <c r="O132" s="37">
        <f t="shared" si="78"/>
        <v>1567.5</v>
      </c>
      <c r="P132" s="37">
        <f t="shared" si="79"/>
        <v>1615.0000000000002</v>
      </c>
      <c r="Q132" s="151">
        <f t="shared" si="76"/>
        <v>4600</v>
      </c>
      <c r="R132" s="177">
        <v>150</v>
      </c>
    </row>
    <row r="133" spans="1:18" ht="33.75" customHeight="1" x14ac:dyDescent="0.35">
      <c r="A133" s="13"/>
      <c r="B133" s="9"/>
      <c r="C133" s="80" t="s">
        <v>244</v>
      </c>
      <c r="D133" s="85" t="s">
        <v>266</v>
      </c>
      <c r="E133" s="109" t="s">
        <v>253</v>
      </c>
      <c r="F133" s="123" t="s">
        <v>47</v>
      </c>
      <c r="G133" s="34" t="s">
        <v>49</v>
      </c>
      <c r="H133" s="34" t="s">
        <v>49</v>
      </c>
      <c r="I133" s="34" t="s">
        <v>49</v>
      </c>
      <c r="J133" s="34" t="s">
        <v>49</v>
      </c>
      <c r="K133" s="34" t="s">
        <v>49</v>
      </c>
      <c r="L133" s="38">
        <v>600</v>
      </c>
      <c r="M133" s="37">
        <v>3750</v>
      </c>
      <c r="N133" s="37">
        <f t="shared" si="77"/>
        <v>1237.5</v>
      </c>
      <c r="O133" s="37">
        <f t="shared" si="78"/>
        <v>1237.5</v>
      </c>
      <c r="P133" s="37">
        <f t="shared" si="79"/>
        <v>1275</v>
      </c>
      <c r="Q133" s="151">
        <f t="shared" si="76"/>
        <v>3600</v>
      </c>
      <c r="R133" s="177">
        <v>150</v>
      </c>
    </row>
    <row r="134" spans="1:18" ht="33.75" customHeight="1" x14ac:dyDescent="0.35">
      <c r="A134" s="13"/>
      <c r="B134" s="9"/>
      <c r="C134" s="80" t="s">
        <v>244</v>
      </c>
      <c r="D134" s="120" t="s">
        <v>268</v>
      </c>
      <c r="E134" s="109" t="s">
        <v>253</v>
      </c>
      <c r="F134" s="122" t="s">
        <v>48</v>
      </c>
      <c r="G134" s="34" t="s">
        <v>49</v>
      </c>
      <c r="H134" s="34" t="s">
        <v>49</v>
      </c>
      <c r="I134" s="34" t="s">
        <v>49</v>
      </c>
      <c r="J134" s="34" t="s">
        <v>49</v>
      </c>
      <c r="K134" s="34" t="s">
        <v>49</v>
      </c>
      <c r="L134" s="38">
        <v>550</v>
      </c>
      <c r="M134" s="37">
        <v>3350</v>
      </c>
      <c r="N134" s="37">
        <f t="shared" si="77"/>
        <v>1105.5</v>
      </c>
      <c r="O134" s="37">
        <f t="shared" si="78"/>
        <v>1105.5</v>
      </c>
      <c r="P134" s="37">
        <f t="shared" si="79"/>
        <v>1139</v>
      </c>
      <c r="Q134" s="151">
        <f t="shared" si="76"/>
        <v>3200</v>
      </c>
      <c r="R134" s="177">
        <v>150</v>
      </c>
    </row>
    <row r="135" spans="1:18" ht="33.75" customHeight="1" x14ac:dyDescent="0.35">
      <c r="A135" s="13"/>
      <c r="B135" s="9"/>
      <c r="C135" s="80" t="s">
        <v>244</v>
      </c>
      <c r="D135" s="85" t="s">
        <v>270</v>
      </c>
      <c r="E135" s="81" t="s">
        <v>256</v>
      </c>
      <c r="F135" s="123" t="s">
        <v>47</v>
      </c>
      <c r="G135" s="34" t="s">
        <v>49</v>
      </c>
      <c r="H135" s="34" t="s">
        <v>49</v>
      </c>
      <c r="I135" s="34" t="s">
        <v>49</v>
      </c>
      <c r="J135" s="34" t="s">
        <v>49</v>
      </c>
      <c r="K135" s="34" t="s">
        <v>49</v>
      </c>
      <c r="L135" s="38">
        <v>550</v>
      </c>
      <c r="M135" s="37">
        <v>3300</v>
      </c>
      <c r="N135" s="37">
        <f t="shared" si="77"/>
        <v>1089</v>
      </c>
      <c r="O135" s="37">
        <f t="shared" si="78"/>
        <v>1089</v>
      </c>
      <c r="P135" s="37">
        <f t="shared" si="79"/>
        <v>1122</v>
      </c>
      <c r="Q135" s="151">
        <f t="shared" si="76"/>
        <v>3150</v>
      </c>
      <c r="R135" s="177">
        <v>150</v>
      </c>
    </row>
    <row r="136" spans="1:18" ht="33.75" customHeight="1" x14ac:dyDescent="0.35">
      <c r="A136" s="13"/>
      <c r="B136" s="9"/>
      <c r="C136" s="80" t="s">
        <v>244</v>
      </c>
      <c r="D136" s="120" t="s">
        <v>272</v>
      </c>
      <c r="E136" s="81" t="s">
        <v>258</v>
      </c>
      <c r="F136" s="122" t="s">
        <v>48</v>
      </c>
      <c r="G136" s="34" t="s">
        <v>49</v>
      </c>
      <c r="H136" s="34" t="s">
        <v>49</v>
      </c>
      <c r="I136" s="34" t="s">
        <v>49</v>
      </c>
      <c r="J136" s="34" t="s">
        <v>49</v>
      </c>
      <c r="K136" s="34" t="s">
        <v>49</v>
      </c>
      <c r="L136" s="38">
        <v>550</v>
      </c>
      <c r="M136" s="37">
        <v>3250</v>
      </c>
      <c r="N136" s="37">
        <f t="shared" si="77"/>
        <v>1072.5</v>
      </c>
      <c r="O136" s="37">
        <f t="shared" si="78"/>
        <v>1072.5</v>
      </c>
      <c r="P136" s="37">
        <f t="shared" si="79"/>
        <v>1105</v>
      </c>
      <c r="Q136" s="151">
        <f t="shared" si="76"/>
        <v>3100</v>
      </c>
      <c r="R136" s="177">
        <v>150</v>
      </c>
    </row>
    <row r="137" spans="1:18" ht="33.75" customHeight="1" x14ac:dyDescent="0.35">
      <c r="A137" s="13"/>
      <c r="B137" s="9"/>
      <c r="C137" s="80" t="s">
        <v>244</v>
      </c>
      <c r="D137" s="85" t="s">
        <v>274</v>
      </c>
      <c r="E137" s="109" t="s">
        <v>260</v>
      </c>
      <c r="F137" s="123" t="s">
        <v>143</v>
      </c>
      <c r="G137" s="34" t="s">
        <v>49</v>
      </c>
      <c r="H137" s="34" t="s">
        <v>49</v>
      </c>
      <c r="I137" s="34" t="s">
        <v>49</v>
      </c>
      <c r="J137" s="34" t="s">
        <v>49</v>
      </c>
      <c r="K137" s="34" t="s">
        <v>49</v>
      </c>
      <c r="L137" s="38">
        <v>600</v>
      </c>
      <c r="M137" s="37">
        <v>3950</v>
      </c>
      <c r="N137" s="37">
        <f t="shared" si="77"/>
        <v>1303.5</v>
      </c>
      <c r="O137" s="37">
        <f t="shared" si="78"/>
        <v>1303.5</v>
      </c>
      <c r="P137" s="37">
        <f t="shared" si="79"/>
        <v>1343</v>
      </c>
      <c r="Q137" s="151">
        <f t="shared" si="76"/>
        <v>3800</v>
      </c>
      <c r="R137" s="177">
        <v>150</v>
      </c>
    </row>
    <row r="138" spans="1:18" ht="33.75" customHeight="1" x14ac:dyDescent="0.35">
      <c r="A138" s="13"/>
      <c r="B138" s="9"/>
      <c r="C138" s="80" t="s">
        <v>244</v>
      </c>
      <c r="D138" s="120" t="s">
        <v>275</v>
      </c>
      <c r="E138" s="109" t="s">
        <v>262</v>
      </c>
      <c r="F138" s="123" t="s">
        <v>47</v>
      </c>
      <c r="G138" s="34" t="s">
        <v>49</v>
      </c>
      <c r="H138" s="34" t="s">
        <v>49</v>
      </c>
      <c r="I138" s="34" t="s">
        <v>49</v>
      </c>
      <c r="J138" s="34" t="s">
        <v>49</v>
      </c>
      <c r="K138" s="34" t="s">
        <v>49</v>
      </c>
      <c r="L138" s="38">
        <v>600</v>
      </c>
      <c r="M138" s="37">
        <v>4550</v>
      </c>
      <c r="N138" s="37">
        <f t="shared" si="77"/>
        <v>1501.5</v>
      </c>
      <c r="O138" s="37">
        <f t="shared" si="78"/>
        <v>1501.5</v>
      </c>
      <c r="P138" s="37">
        <f t="shared" si="79"/>
        <v>1547</v>
      </c>
      <c r="Q138" s="151">
        <f t="shared" si="76"/>
        <v>4400</v>
      </c>
      <c r="R138" s="177">
        <v>150</v>
      </c>
    </row>
    <row r="139" spans="1:18" ht="33.75" customHeight="1" x14ac:dyDescent="0.35">
      <c r="A139" s="13"/>
      <c r="B139" s="9"/>
      <c r="C139" s="80" t="s">
        <v>244</v>
      </c>
      <c r="D139" s="85" t="s">
        <v>276</v>
      </c>
      <c r="E139" s="81" t="s">
        <v>262</v>
      </c>
      <c r="F139" s="123" t="s">
        <v>39</v>
      </c>
      <c r="G139" s="39" t="s">
        <v>49</v>
      </c>
      <c r="H139" s="39" t="s">
        <v>49</v>
      </c>
      <c r="I139" s="39" t="s">
        <v>49</v>
      </c>
      <c r="J139" s="39" t="s">
        <v>49</v>
      </c>
      <c r="K139" s="39" t="s">
        <v>49</v>
      </c>
      <c r="L139" s="38">
        <v>600</v>
      </c>
      <c r="M139" s="37">
        <v>3950</v>
      </c>
      <c r="N139" s="37">
        <f t="shared" si="77"/>
        <v>1303.5</v>
      </c>
      <c r="O139" s="37">
        <f t="shared" si="78"/>
        <v>1303.5</v>
      </c>
      <c r="P139" s="37">
        <f t="shared" si="79"/>
        <v>1343</v>
      </c>
      <c r="Q139" s="151">
        <f t="shared" si="76"/>
        <v>3800</v>
      </c>
      <c r="R139" s="177">
        <v>150</v>
      </c>
    </row>
    <row r="140" spans="1:18" ht="33.75" customHeight="1" x14ac:dyDescent="0.35">
      <c r="A140" s="13"/>
      <c r="B140" s="9"/>
      <c r="C140" s="80" t="s">
        <v>244</v>
      </c>
      <c r="D140" s="120" t="s">
        <v>278</v>
      </c>
      <c r="E140" s="81" t="s">
        <v>265</v>
      </c>
      <c r="F140" s="123" t="s">
        <v>143</v>
      </c>
      <c r="G140" s="37">
        <v>3400</v>
      </c>
      <c r="H140" s="37">
        <f t="shared" ref="H140:H143" si="80">G140*33%</f>
        <v>1122</v>
      </c>
      <c r="I140" s="37">
        <f t="shared" ref="I140:I143" si="81">G140*33%</f>
        <v>1122</v>
      </c>
      <c r="J140" s="37">
        <f t="shared" ref="J140:J143" si="82">G140*34%</f>
        <v>1156</v>
      </c>
      <c r="K140" s="37">
        <f t="shared" ref="K140:K143" si="83">SUM(G140-150)</f>
        <v>3250</v>
      </c>
      <c r="L140" s="134">
        <v>550</v>
      </c>
      <c r="M140" s="47" t="s">
        <v>49</v>
      </c>
      <c r="N140" s="47" t="s">
        <v>49</v>
      </c>
      <c r="O140" s="47" t="s">
        <v>49</v>
      </c>
      <c r="P140" s="47" t="s">
        <v>49</v>
      </c>
      <c r="Q140" s="152" t="s">
        <v>49</v>
      </c>
      <c r="R140" s="177">
        <v>150</v>
      </c>
    </row>
    <row r="141" spans="1:18" ht="33.75" customHeight="1" x14ac:dyDescent="0.35">
      <c r="A141" s="13"/>
      <c r="B141" s="9"/>
      <c r="C141" s="80" t="s">
        <v>244</v>
      </c>
      <c r="D141" s="85" t="s">
        <v>280</v>
      </c>
      <c r="E141" s="81" t="s">
        <v>267</v>
      </c>
      <c r="F141" s="123" t="s">
        <v>47</v>
      </c>
      <c r="G141" s="37">
        <v>3300</v>
      </c>
      <c r="H141" s="37">
        <f t="shared" si="80"/>
        <v>1089</v>
      </c>
      <c r="I141" s="37">
        <f t="shared" si="81"/>
        <v>1089</v>
      </c>
      <c r="J141" s="37">
        <f t="shared" si="82"/>
        <v>1122</v>
      </c>
      <c r="K141" s="37">
        <f t="shared" si="83"/>
        <v>3150</v>
      </c>
      <c r="L141" s="134">
        <v>550</v>
      </c>
      <c r="M141" s="47" t="s">
        <v>49</v>
      </c>
      <c r="N141" s="47" t="s">
        <v>49</v>
      </c>
      <c r="O141" s="47" t="s">
        <v>49</v>
      </c>
      <c r="P141" s="47" t="s">
        <v>49</v>
      </c>
      <c r="Q141" s="152" t="s">
        <v>49</v>
      </c>
      <c r="R141" s="177">
        <v>150</v>
      </c>
    </row>
    <row r="142" spans="1:18" ht="33.75" customHeight="1" x14ac:dyDescent="0.35">
      <c r="A142" s="13"/>
      <c r="B142" s="9"/>
      <c r="C142" s="80" t="s">
        <v>244</v>
      </c>
      <c r="D142" s="120" t="s">
        <v>281</v>
      </c>
      <c r="E142" s="81" t="s">
        <v>269</v>
      </c>
      <c r="F142" s="122" t="s">
        <v>48</v>
      </c>
      <c r="G142" s="37">
        <v>3250</v>
      </c>
      <c r="H142" s="37">
        <f t="shared" si="80"/>
        <v>1072.5</v>
      </c>
      <c r="I142" s="37">
        <f t="shared" si="81"/>
        <v>1072.5</v>
      </c>
      <c r="J142" s="37">
        <f t="shared" si="82"/>
        <v>1105</v>
      </c>
      <c r="K142" s="37">
        <f t="shared" si="83"/>
        <v>3100</v>
      </c>
      <c r="L142" s="134">
        <v>550</v>
      </c>
      <c r="M142" s="47" t="s">
        <v>49</v>
      </c>
      <c r="N142" s="47" t="s">
        <v>49</v>
      </c>
      <c r="O142" s="47" t="s">
        <v>49</v>
      </c>
      <c r="P142" s="47" t="s">
        <v>49</v>
      </c>
      <c r="Q142" s="152" t="s">
        <v>49</v>
      </c>
      <c r="R142" s="177">
        <v>150</v>
      </c>
    </row>
    <row r="143" spans="1:18" ht="33.75" customHeight="1" x14ac:dyDescent="0.35">
      <c r="A143" s="13"/>
      <c r="B143" s="9"/>
      <c r="C143" s="80" t="s">
        <v>244</v>
      </c>
      <c r="D143" s="85" t="s">
        <v>283</v>
      </c>
      <c r="E143" s="81" t="s">
        <v>271</v>
      </c>
      <c r="F143" s="123" t="s">
        <v>143</v>
      </c>
      <c r="G143" s="37">
        <v>3900</v>
      </c>
      <c r="H143" s="37">
        <f t="shared" si="80"/>
        <v>1287</v>
      </c>
      <c r="I143" s="37">
        <f t="shared" si="81"/>
        <v>1287</v>
      </c>
      <c r="J143" s="37">
        <f t="shared" si="82"/>
        <v>1326</v>
      </c>
      <c r="K143" s="37">
        <f t="shared" si="83"/>
        <v>3750</v>
      </c>
      <c r="L143" s="134">
        <v>600</v>
      </c>
      <c r="M143" s="44" t="s">
        <v>49</v>
      </c>
      <c r="N143" s="44" t="s">
        <v>49</v>
      </c>
      <c r="O143" s="44" t="s">
        <v>49</v>
      </c>
      <c r="P143" s="44" t="s">
        <v>49</v>
      </c>
      <c r="Q143" s="149" t="s">
        <v>49</v>
      </c>
      <c r="R143" s="177">
        <v>150</v>
      </c>
    </row>
    <row r="144" spans="1:18" ht="33.75" customHeight="1" x14ac:dyDescent="0.35">
      <c r="A144" s="13"/>
      <c r="B144" s="9"/>
      <c r="C144" s="80" t="s">
        <v>244</v>
      </c>
      <c r="D144" s="120" t="s">
        <v>286</v>
      </c>
      <c r="E144" s="109" t="s">
        <v>273</v>
      </c>
      <c r="F144" s="123" t="s">
        <v>47</v>
      </c>
      <c r="G144" s="34" t="s">
        <v>49</v>
      </c>
      <c r="H144" s="34" t="s">
        <v>49</v>
      </c>
      <c r="I144" s="34" t="s">
        <v>49</v>
      </c>
      <c r="J144" s="34" t="s">
        <v>49</v>
      </c>
      <c r="K144" s="34" t="s">
        <v>49</v>
      </c>
      <c r="L144" s="38">
        <v>600</v>
      </c>
      <c r="M144" s="37">
        <v>3750</v>
      </c>
      <c r="N144" s="37">
        <f t="shared" si="77"/>
        <v>1237.5</v>
      </c>
      <c r="O144" s="37">
        <f t="shared" si="78"/>
        <v>1237.5</v>
      </c>
      <c r="P144" s="37">
        <f t="shared" si="79"/>
        <v>1275</v>
      </c>
      <c r="Q144" s="151">
        <f t="shared" si="76"/>
        <v>3600</v>
      </c>
      <c r="R144" s="177">
        <v>150</v>
      </c>
    </row>
    <row r="145" spans="1:18" ht="33.75" customHeight="1" thickBot="1" x14ac:dyDescent="0.4">
      <c r="A145" s="13"/>
      <c r="B145" s="9"/>
      <c r="C145" s="91" t="s">
        <v>244</v>
      </c>
      <c r="D145" s="121" t="s">
        <v>287</v>
      </c>
      <c r="E145" s="135" t="s">
        <v>273</v>
      </c>
      <c r="F145" s="126" t="s">
        <v>39</v>
      </c>
      <c r="G145" s="104" t="s">
        <v>49</v>
      </c>
      <c r="H145" s="104" t="s">
        <v>49</v>
      </c>
      <c r="I145" s="104" t="s">
        <v>49</v>
      </c>
      <c r="J145" s="104" t="s">
        <v>49</v>
      </c>
      <c r="K145" s="104" t="s">
        <v>49</v>
      </c>
      <c r="L145" s="74">
        <v>600</v>
      </c>
      <c r="M145" s="75">
        <v>3350</v>
      </c>
      <c r="N145" s="75">
        <f t="shared" si="77"/>
        <v>1105.5</v>
      </c>
      <c r="O145" s="75">
        <f t="shared" si="78"/>
        <v>1105.5</v>
      </c>
      <c r="P145" s="75">
        <f>M145*34%</f>
        <v>1139</v>
      </c>
      <c r="Q145" s="158">
        <f t="shared" si="76"/>
        <v>3200</v>
      </c>
      <c r="R145" s="178">
        <v>150</v>
      </c>
    </row>
    <row r="146" spans="1:18" s="113" customFormat="1" ht="33.75" customHeight="1" x14ac:dyDescent="0.35">
      <c r="A146" s="13"/>
      <c r="B146" s="114"/>
      <c r="C146" s="25" t="s">
        <v>277</v>
      </c>
      <c r="D146" s="85" t="s">
        <v>288</v>
      </c>
      <c r="E146" s="143" t="s">
        <v>279</v>
      </c>
      <c r="F146" s="166" t="s">
        <v>47</v>
      </c>
      <c r="G146" s="43" t="s">
        <v>49</v>
      </c>
      <c r="H146" s="43" t="s">
        <v>49</v>
      </c>
      <c r="I146" s="43" t="s">
        <v>49</v>
      </c>
      <c r="J146" s="43" t="s">
        <v>49</v>
      </c>
      <c r="K146" s="43" t="s">
        <v>49</v>
      </c>
      <c r="L146" s="171">
        <v>480</v>
      </c>
      <c r="M146" s="169">
        <v>2000</v>
      </c>
      <c r="N146" s="169">
        <f t="shared" ref="N146:N147" si="84">M146*33%</f>
        <v>660</v>
      </c>
      <c r="O146" s="169">
        <f t="shared" si="78"/>
        <v>660</v>
      </c>
      <c r="P146" s="169">
        <f t="shared" ref="P146:P147" si="85">M146*34%</f>
        <v>680</v>
      </c>
      <c r="Q146" s="163">
        <f t="shared" si="76"/>
        <v>1850</v>
      </c>
      <c r="R146" s="179">
        <v>150</v>
      </c>
    </row>
    <row r="147" spans="1:18" s="113" customFormat="1" ht="33.75" customHeight="1" x14ac:dyDescent="0.35">
      <c r="A147" s="13"/>
      <c r="B147" s="114"/>
      <c r="C147" s="117" t="s">
        <v>277</v>
      </c>
      <c r="D147" s="120" t="s">
        <v>289</v>
      </c>
      <c r="E147" s="81" t="s">
        <v>279</v>
      </c>
      <c r="F147" s="123" t="s">
        <v>48</v>
      </c>
      <c r="G147" s="34" t="s">
        <v>49</v>
      </c>
      <c r="H147" s="34" t="s">
        <v>49</v>
      </c>
      <c r="I147" s="34" t="s">
        <v>49</v>
      </c>
      <c r="J147" s="34" t="s">
        <v>49</v>
      </c>
      <c r="K147" s="34" t="s">
        <v>49</v>
      </c>
      <c r="L147" s="40">
        <v>480</v>
      </c>
      <c r="M147" s="124">
        <v>2000</v>
      </c>
      <c r="N147" s="124">
        <f t="shared" si="84"/>
        <v>660</v>
      </c>
      <c r="O147" s="124">
        <f t="shared" si="78"/>
        <v>660</v>
      </c>
      <c r="P147" s="124">
        <f t="shared" si="85"/>
        <v>680</v>
      </c>
      <c r="Q147" s="163">
        <f t="shared" si="76"/>
        <v>1850</v>
      </c>
      <c r="R147" s="177">
        <v>150</v>
      </c>
    </row>
    <row r="148" spans="1:18" s="113" customFormat="1" ht="33.75" customHeight="1" x14ac:dyDescent="0.35">
      <c r="A148" s="13"/>
      <c r="B148" s="114"/>
      <c r="C148" s="117" t="s">
        <v>277</v>
      </c>
      <c r="D148" s="120" t="s">
        <v>290</v>
      </c>
      <c r="E148" s="81" t="s">
        <v>282</v>
      </c>
      <c r="F148" s="123" t="s">
        <v>143</v>
      </c>
      <c r="G148" s="124">
        <v>2000</v>
      </c>
      <c r="H148" s="124">
        <f t="shared" ref="H148" si="86">G148*33%</f>
        <v>660</v>
      </c>
      <c r="I148" s="124">
        <f t="shared" ref="I148" si="87">G148*33%</f>
        <v>660</v>
      </c>
      <c r="J148" s="124">
        <f t="shared" ref="J148" si="88">G148*34%</f>
        <v>680</v>
      </c>
      <c r="K148" s="124">
        <f t="shared" ref="K148" si="89">SUM(G148-150)</f>
        <v>1850</v>
      </c>
      <c r="L148" s="40">
        <v>480</v>
      </c>
      <c r="M148" s="34" t="s">
        <v>49</v>
      </c>
      <c r="N148" s="34" t="s">
        <v>49</v>
      </c>
      <c r="O148" s="34" t="s">
        <v>49</v>
      </c>
      <c r="P148" s="34" t="s">
        <v>49</v>
      </c>
      <c r="Q148" s="156" t="s">
        <v>49</v>
      </c>
      <c r="R148" s="177">
        <v>150</v>
      </c>
    </row>
    <row r="149" spans="1:18" s="113" customFormat="1" ht="33.75" customHeight="1" thickBot="1" x14ac:dyDescent="0.4">
      <c r="A149" s="13"/>
      <c r="B149" s="114"/>
      <c r="C149" s="118" t="s">
        <v>277</v>
      </c>
      <c r="D149" s="121" t="s">
        <v>291</v>
      </c>
      <c r="E149" s="110" t="s">
        <v>284</v>
      </c>
      <c r="F149" s="111" t="s">
        <v>143</v>
      </c>
      <c r="G149" s="104" t="s">
        <v>49</v>
      </c>
      <c r="H149" s="104" t="s">
        <v>49</v>
      </c>
      <c r="I149" s="104" t="s">
        <v>49</v>
      </c>
      <c r="J149" s="104" t="s">
        <v>49</v>
      </c>
      <c r="K149" s="104" t="s">
        <v>49</v>
      </c>
      <c r="L149" s="96">
        <v>480</v>
      </c>
      <c r="M149" s="132">
        <v>2000</v>
      </c>
      <c r="N149" s="132">
        <f t="shared" ref="N149" si="90">M149*33%</f>
        <v>660</v>
      </c>
      <c r="O149" s="132">
        <f t="shared" ref="O149" si="91">M149*33%</f>
        <v>660</v>
      </c>
      <c r="P149" s="132">
        <f t="shared" ref="P149" si="92">M149*34%</f>
        <v>680</v>
      </c>
      <c r="Q149" s="162">
        <f t="shared" si="76"/>
        <v>1850</v>
      </c>
      <c r="R149" s="178">
        <v>150</v>
      </c>
    </row>
    <row r="150" spans="1:18" s="113" customFormat="1" ht="33.75" customHeight="1" x14ac:dyDescent="0.35">
      <c r="A150" s="13"/>
      <c r="B150" s="114"/>
      <c r="C150" s="170" t="s">
        <v>285</v>
      </c>
      <c r="D150" s="85" t="s">
        <v>292</v>
      </c>
      <c r="E150" s="143" t="s">
        <v>313</v>
      </c>
      <c r="F150" s="166" t="s">
        <v>47</v>
      </c>
      <c r="G150" s="169">
        <v>3150</v>
      </c>
      <c r="H150" s="169">
        <f t="shared" ref="H150:H151" si="93">G150*33%</f>
        <v>1039.5</v>
      </c>
      <c r="I150" s="169">
        <f t="shared" ref="I150:I151" si="94">G150*33%</f>
        <v>1039.5</v>
      </c>
      <c r="J150" s="169">
        <f t="shared" ref="J150:J151" si="95">G150*34%</f>
        <v>1071</v>
      </c>
      <c r="K150" s="169">
        <f t="shared" ref="K150:K151" si="96">SUM(G150-150)</f>
        <v>3000</v>
      </c>
      <c r="L150" s="171">
        <v>500</v>
      </c>
      <c r="M150" s="172" t="s">
        <v>49</v>
      </c>
      <c r="N150" s="172" t="s">
        <v>49</v>
      </c>
      <c r="O150" s="172" t="s">
        <v>49</v>
      </c>
      <c r="P150" s="172" t="s">
        <v>49</v>
      </c>
      <c r="Q150" s="173" t="s">
        <v>49</v>
      </c>
      <c r="R150" s="185">
        <v>150</v>
      </c>
    </row>
    <row r="151" spans="1:18" s="113" customFormat="1" ht="33.75" customHeight="1" x14ac:dyDescent="0.35">
      <c r="A151" s="13"/>
      <c r="B151" s="114"/>
      <c r="C151" s="80" t="s">
        <v>285</v>
      </c>
      <c r="D151" s="120" t="s">
        <v>293</v>
      </c>
      <c r="E151" s="81" t="s">
        <v>314</v>
      </c>
      <c r="F151" s="122" t="s">
        <v>48</v>
      </c>
      <c r="G151" s="124">
        <v>3150</v>
      </c>
      <c r="H151" s="124">
        <f t="shared" si="93"/>
        <v>1039.5</v>
      </c>
      <c r="I151" s="124">
        <f t="shared" si="94"/>
        <v>1039.5</v>
      </c>
      <c r="J151" s="124">
        <f t="shared" si="95"/>
        <v>1071</v>
      </c>
      <c r="K151" s="124">
        <f t="shared" si="96"/>
        <v>3000</v>
      </c>
      <c r="L151" s="40">
        <v>500</v>
      </c>
      <c r="M151" s="136" t="s">
        <v>49</v>
      </c>
      <c r="N151" s="136" t="s">
        <v>49</v>
      </c>
      <c r="O151" s="136" t="s">
        <v>49</v>
      </c>
      <c r="P151" s="136" t="s">
        <v>49</v>
      </c>
      <c r="Q151" s="164" t="s">
        <v>49</v>
      </c>
      <c r="R151" s="177">
        <v>150</v>
      </c>
    </row>
    <row r="152" spans="1:18" s="113" customFormat="1" ht="33.75" customHeight="1" x14ac:dyDescent="0.35">
      <c r="A152" s="13"/>
      <c r="B152" s="114"/>
      <c r="C152" s="80" t="s">
        <v>285</v>
      </c>
      <c r="D152" s="85" t="s">
        <v>294</v>
      </c>
      <c r="E152" s="81" t="s">
        <v>328</v>
      </c>
      <c r="F152" s="123" t="s">
        <v>143</v>
      </c>
      <c r="G152" s="125" t="s">
        <v>49</v>
      </c>
      <c r="H152" s="125" t="s">
        <v>49</v>
      </c>
      <c r="I152" s="125" t="s">
        <v>49</v>
      </c>
      <c r="J152" s="125" t="s">
        <v>49</v>
      </c>
      <c r="K152" s="125" t="s">
        <v>49</v>
      </c>
      <c r="L152" s="40">
        <v>500</v>
      </c>
      <c r="M152" s="124">
        <v>3150</v>
      </c>
      <c r="N152" s="124">
        <f t="shared" ref="N152:N155" si="97">M152*33%</f>
        <v>1039.5</v>
      </c>
      <c r="O152" s="124">
        <f t="shared" ref="O152:O155" si="98">M152*33%</f>
        <v>1039.5</v>
      </c>
      <c r="P152" s="124">
        <f t="shared" ref="P152:P155" si="99">M152*34%</f>
        <v>1071</v>
      </c>
      <c r="Q152" s="150">
        <f t="shared" ref="Q152:Q155" si="100">SUM(M152-150)</f>
        <v>3000</v>
      </c>
      <c r="R152" s="177">
        <v>150</v>
      </c>
    </row>
    <row r="153" spans="1:18" s="113" customFormat="1" ht="33.75" customHeight="1" x14ac:dyDescent="0.35">
      <c r="A153" s="13"/>
      <c r="B153" s="114"/>
      <c r="C153" s="80" t="s">
        <v>285</v>
      </c>
      <c r="D153" s="120" t="s">
        <v>295</v>
      </c>
      <c r="E153" s="81" t="s">
        <v>315</v>
      </c>
      <c r="F153" s="123" t="s">
        <v>47</v>
      </c>
      <c r="G153" s="125" t="s">
        <v>49</v>
      </c>
      <c r="H153" s="125" t="s">
        <v>49</v>
      </c>
      <c r="I153" s="125" t="s">
        <v>49</v>
      </c>
      <c r="J153" s="125" t="s">
        <v>49</v>
      </c>
      <c r="K153" s="125" t="s">
        <v>49</v>
      </c>
      <c r="L153" s="40">
        <v>500</v>
      </c>
      <c r="M153" s="124">
        <v>3150</v>
      </c>
      <c r="N153" s="124">
        <f t="shared" si="97"/>
        <v>1039.5</v>
      </c>
      <c r="O153" s="124">
        <f t="shared" si="98"/>
        <v>1039.5</v>
      </c>
      <c r="P153" s="124">
        <f t="shared" si="99"/>
        <v>1071</v>
      </c>
      <c r="Q153" s="150">
        <f t="shared" si="100"/>
        <v>3000</v>
      </c>
      <c r="R153" s="177">
        <v>150</v>
      </c>
    </row>
    <row r="154" spans="1:18" s="113" customFormat="1" ht="33.75" customHeight="1" x14ac:dyDescent="0.35">
      <c r="A154" s="13"/>
      <c r="B154" s="114"/>
      <c r="C154" s="80" t="s">
        <v>285</v>
      </c>
      <c r="D154" s="85" t="s">
        <v>296</v>
      </c>
      <c r="E154" s="81" t="s">
        <v>329</v>
      </c>
      <c r="F154" s="122" t="s">
        <v>48</v>
      </c>
      <c r="G154" s="125" t="s">
        <v>49</v>
      </c>
      <c r="H154" s="125" t="s">
        <v>49</v>
      </c>
      <c r="I154" s="125" t="s">
        <v>49</v>
      </c>
      <c r="J154" s="125" t="s">
        <v>49</v>
      </c>
      <c r="K154" s="125" t="s">
        <v>49</v>
      </c>
      <c r="L154" s="40">
        <v>500</v>
      </c>
      <c r="M154" s="124">
        <v>3150</v>
      </c>
      <c r="N154" s="124">
        <f t="shared" si="97"/>
        <v>1039.5</v>
      </c>
      <c r="O154" s="124">
        <f t="shared" si="98"/>
        <v>1039.5</v>
      </c>
      <c r="P154" s="124">
        <f t="shared" si="99"/>
        <v>1071</v>
      </c>
      <c r="Q154" s="150">
        <f t="shared" si="100"/>
        <v>3000</v>
      </c>
      <c r="R154" s="177">
        <v>150</v>
      </c>
    </row>
    <row r="155" spans="1:18" s="113" customFormat="1" ht="69.75" customHeight="1" thickBot="1" x14ac:dyDescent="0.4">
      <c r="A155" s="13"/>
      <c r="B155" s="114"/>
      <c r="C155" s="91" t="s">
        <v>285</v>
      </c>
      <c r="D155" s="121" t="s">
        <v>297</v>
      </c>
      <c r="E155" s="110" t="s">
        <v>330</v>
      </c>
      <c r="F155" s="126" t="s">
        <v>48</v>
      </c>
      <c r="G155" s="127" t="s">
        <v>49</v>
      </c>
      <c r="H155" s="127" t="s">
        <v>49</v>
      </c>
      <c r="I155" s="127" t="s">
        <v>49</v>
      </c>
      <c r="J155" s="127" t="s">
        <v>49</v>
      </c>
      <c r="K155" s="127" t="s">
        <v>49</v>
      </c>
      <c r="L155" s="96">
        <v>1160</v>
      </c>
      <c r="M155" s="132">
        <v>8100</v>
      </c>
      <c r="N155" s="183">
        <f t="shared" si="97"/>
        <v>2673</v>
      </c>
      <c r="O155" s="183">
        <f t="shared" si="98"/>
        <v>2673</v>
      </c>
      <c r="P155" s="183">
        <f t="shared" si="99"/>
        <v>2754</v>
      </c>
      <c r="Q155" s="184">
        <f t="shared" si="100"/>
        <v>7950</v>
      </c>
      <c r="R155" s="178">
        <v>150</v>
      </c>
    </row>
    <row r="156" spans="1:18" ht="195" customHeight="1" x14ac:dyDescent="0.35">
      <c r="A156" s="9"/>
      <c r="B156" s="9"/>
      <c r="C156" s="165" t="s">
        <v>306</v>
      </c>
      <c r="D156" s="85" t="s">
        <v>311</v>
      </c>
      <c r="E156" s="143" t="s">
        <v>307</v>
      </c>
      <c r="F156" s="166"/>
      <c r="G156" s="167" t="s">
        <v>49</v>
      </c>
      <c r="H156" s="167" t="s">
        <v>49</v>
      </c>
      <c r="I156" s="167" t="s">
        <v>49</v>
      </c>
      <c r="J156" s="167" t="s">
        <v>49</v>
      </c>
      <c r="K156" s="167" t="s">
        <v>49</v>
      </c>
      <c r="L156" s="168" t="s">
        <v>308</v>
      </c>
      <c r="M156" s="169">
        <v>1950</v>
      </c>
      <c r="N156" s="41">
        <f t="shared" ref="N156:N157" si="101">M156*33%</f>
        <v>643.5</v>
      </c>
      <c r="O156" s="41">
        <f t="shared" ref="O156:O157" si="102">M156*33%</f>
        <v>643.5</v>
      </c>
      <c r="P156" s="41">
        <f t="shared" ref="P156:P157" si="103">M156*34%</f>
        <v>663</v>
      </c>
      <c r="Q156" s="159">
        <f t="shared" ref="Q156:Q157" si="104">SUM(M156-150)</f>
        <v>1800</v>
      </c>
      <c r="R156" s="179">
        <v>150</v>
      </c>
    </row>
    <row r="157" spans="1:18" ht="57" customHeight="1" thickBot="1" x14ac:dyDescent="0.4">
      <c r="C157" s="144" t="s">
        <v>309</v>
      </c>
      <c r="D157" s="121" t="s">
        <v>312</v>
      </c>
      <c r="E157" s="110" t="s">
        <v>310</v>
      </c>
      <c r="F157" s="111"/>
      <c r="G157" s="112" t="s">
        <v>49</v>
      </c>
      <c r="H157" s="112" t="s">
        <v>49</v>
      </c>
      <c r="I157" s="112" t="s">
        <v>49</v>
      </c>
      <c r="J157" s="112" t="s">
        <v>49</v>
      </c>
      <c r="K157" s="112" t="s">
        <v>49</v>
      </c>
      <c r="L157" s="145">
        <v>350</v>
      </c>
      <c r="M157" s="132">
        <v>1950</v>
      </c>
      <c r="N157" s="75">
        <f t="shared" si="101"/>
        <v>643.5</v>
      </c>
      <c r="O157" s="75">
        <f t="shared" si="102"/>
        <v>643.5</v>
      </c>
      <c r="P157" s="75">
        <f t="shared" si="103"/>
        <v>663</v>
      </c>
      <c r="Q157" s="158">
        <f t="shared" si="104"/>
        <v>1800</v>
      </c>
      <c r="R157" s="178">
        <v>150</v>
      </c>
    </row>
    <row r="158" spans="1:18" ht="34.5" customHeight="1" x14ac:dyDescent="0.35">
      <c r="C158" s="23"/>
      <c r="D158" s="210" t="s">
        <v>56</v>
      </c>
      <c r="E158" s="210"/>
      <c r="F158" s="210"/>
      <c r="G158" s="210"/>
      <c r="H158" s="210"/>
      <c r="I158" s="210"/>
      <c r="J158" s="210"/>
      <c r="K158" s="210"/>
    </row>
    <row r="159" spans="1:18" ht="54" customHeight="1" x14ac:dyDescent="0.35">
      <c r="C159" s="24" t="s">
        <v>57</v>
      </c>
      <c r="D159" s="211" t="s">
        <v>58</v>
      </c>
      <c r="E159" s="211"/>
      <c r="F159" s="211"/>
      <c r="G159" s="211"/>
      <c r="H159" s="211"/>
      <c r="I159" s="211"/>
      <c r="J159" s="211"/>
      <c r="K159" s="211"/>
      <c r="L159" s="181"/>
      <c r="M159" s="182"/>
      <c r="N159" s="182"/>
      <c r="O159" s="182"/>
      <c r="P159" s="182"/>
      <c r="Q159" s="182"/>
    </row>
    <row r="160" spans="1:18" ht="91.5" customHeight="1" x14ac:dyDescent="0.35">
      <c r="C160" s="24" t="s">
        <v>127</v>
      </c>
      <c r="D160" s="213" t="s">
        <v>316</v>
      </c>
      <c r="E160" s="213"/>
      <c r="F160" s="213"/>
      <c r="G160" s="213"/>
      <c r="H160" s="213"/>
      <c r="I160" s="213"/>
      <c r="J160" s="213"/>
      <c r="K160" s="213"/>
      <c r="L160" s="195"/>
      <c r="M160" s="196"/>
      <c r="N160" s="196"/>
      <c r="O160" s="196"/>
      <c r="P160" s="196"/>
      <c r="Q160" s="196"/>
    </row>
    <row r="161" spans="3:11" ht="61.5" customHeight="1" x14ac:dyDescent="0.35">
      <c r="C161" s="24" t="s">
        <v>128</v>
      </c>
      <c r="D161" s="194" t="s">
        <v>67</v>
      </c>
      <c r="E161" s="194"/>
      <c r="F161" s="194"/>
      <c r="G161" s="194"/>
      <c r="H161" s="194"/>
      <c r="I161" s="194"/>
      <c r="J161" s="194"/>
      <c r="K161" s="194"/>
    </row>
    <row r="162" spans="3:11" ht="69.75" customHeight="1" x14ac:dyDescent="0.35">
      <c r="C162" s="24" t="s">
        <v>129</v>
      </c>
      <c r="D162" s="194" t="s">
        <v>59</v>
      </c>
      <c r="E162" s="194"/>
      <c r="F162" s="194"/>
      <c r="G162" s="194"/>
      <c r="H162" s="194"/>
      <c r="I162" s="194"/>
      <c r="J162" s="194"/>
      <c r="K162" s="194"/>
    </row>
  </sheetData>
  <sortState ref="A5:F294">
    <sortCondition ref="B1"/>
  </sortState>
  <mergeCells count="27">
    <mergeCell ref="C4:C8"/>
    <mergeCell ref="D158:K158"/>
    <mergeCell ref="D159:K159"/>
    <mergeCell ref="D6:D7"/>
    <mergeCell ref="D161:K161"/>
    <mergeCell ref="D160:K160"/>
    <mergeCell ref="F6:F7"/>
    <mergeCell ref="D4:F5"/>
    <mergeCell ref="G4:K5"/>
    <mergeCell ref="E6:E7"/>
    <mergeCell ref="H6:J6"/>
    <mergeCell ref="K6:K7"/>
    <mergeCell ref="G6:G7"/>
    <mergeCell ref="R4:R7"/>
    <mergeCell ref="L1:R1"/>
    <mergeCell ref="E1:K1"/>
    <mergeCell ref="E2:J2"/>
    <mergeCell ref="D162:K162"/>
    <mergeCell ref="L160:Q160"/>
    <mergeCell ref="L3:Q3"/>
    <mergeCell ref="E3:I3"/>
    <mergeCell ref="L4:Q4"/>
    <mergeCell ref="L5:L7"/>
    <mergeCell ref="M5:Q5"/>
    <mergeCell ref="Q6:Q7"/>
    <mergeCell ref="M6:M7"/>
    <mergeCell ref="N6:P6"/>
  </mergeCells>
  <phoneticPr fontId="26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68" fitToHeight="0" orientation="landscape" r:id="rId1"/>
  <headerFooter>
    <oddFooter>&amp;CStrona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Tabela opłat</vt:lpstr>
      <vt:lpstr>Arkusz1</vt:lpstr>
      <vt:lpstr>'Tabela opłat'!Obszar_wydruku</vt:lpstr>
      <vt:lpstr>'Tabela opłat'!Tytuły_wydruku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Drenda</dc:creator>
  <cp:lastModifiedBy>Agnieszka Krzan</cp:lastModifiedBy>
  <cp:lastPrinted>2025-06-09T08:35:15Z</cp:lastPrinted>
  <dcterms:created xsi:type="dcterms:W3CDTF">2015-01-08T09:53:17Z</dcterms:created>
  <dcterms:modified xsi:type="dcterms:W3CDTF">2025-06-09T08:35:19Z</dcterms:modified>
</cp:coreProperties>
</file>